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ki.takeshita.17\Desktop\"/>
    </mc:Choice>
  </mc:AlternateContent>
  <xr:revisionPtr revIDLastSave="0" documentId="13_ncr:1_{4C1EC6F2-DEE5-479F-A42F-B9443ABC205B}" xr6:coauthVersionLast="46" xr6:coauthVersionMax="46" xr10:uidLastSave="{00000000-0000-0000-0000-000000000000}"/>
  <bookViews>
    <workbookView xWindow="-110" yWindow="-110" windowWidth="19420" windowHeight="10420" activeTab="1" xr2:uid="{286475C2-510F-4F64-A6AC-C9DBBF00979C}"/>
  </bookViews>
  <sheets>
    <sheet name="路線別各駅" sheetId="1" r:id="rId1"/>
    <sheet name="各路線データ" sheetId="2" r:id="rId2"/>
  </sheets>
  <definedNames>
    <definedName name="_xlnm._FilterDatabase" localSheetId="1" hidden="1">各路線データ!$B$2:$G$2</definedName>
    <definedName name="_xlnm._FilterDatabase" localSheetId="0" hidden="1">路線別各駅!$A$1:$F$241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G6" i="2" s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" i="1"/>
  <c r="G13" i="2" s="1"/>
  <c r="I4" i="2"/>
  <c r="J4" i="2"/>
  <c r="G9" i="2" l="1"/>
  <c r="G10" i="2"/>
  <c r="G14" i="2"/>
  <c r="G12" i="2"/>
  <c r="G4" i="2"/>
  <c r="G8" i="2"/>
  <c r="G5" i="2"/>
  <c r="G7" i="2"/>
  <c r="G11" i="2"/>
  <c r="F11" i="2"/>
  <c r="F14" i="2"/>
  <c r="F12" i="2"/>
  <c r="F4" i="2"/>
  <c r="F8" i="2"/>
  <c r="F5" i="2"/>
  <c r="F7" i="2"/>
  <c r="E9" i="2"/>
  <c r="F6" i="2"/>
  <c r="F9" i="2"/>
  <c r="G3" i="2"/>
  <c r="F10" i="2"/>
  <c r="F3" i="2"/>
  <c r="E13" i="2"/>
  <c r="E4" i="2"/>
  <c r="E12" i="2"/>
  <c r="F13" i="2"/>
  <c r="E5" i="2"/>
  <c r="E10" i="2"/>
  <c r="E14" i="2"/>
  <c r="E8" i="2"/>
  <c r="E6" i="2"/>
  <c r="E7" i="2"/>
  <c r="E11" i="2"/>
  <c r="E3" i="2"/>
</calcChain>
</file>

<file path=xl/sharedStrings.xml><?xml version="1.0" encoding="utf-8"?>
<sst xmlns="http://schemas.openxmlformats.org/spreadsheetml/2006/main" count="927" uniqueCount="234">
  <si>
    <t>JR山手線</t>
  </si>
  <si>
    <t>大崎</t>
  </si>
  <si>
    <t>五反田</t>
  </si>
  <si>
    <t>目黒</t>
  </si>
  <si>
    <t>恵比寿</t>
  </si>
  <si>
    <t>渋谷</t>
  </si>
  <si>
    <t>原宿</t>
  </si>
  <si>
    <t>代々木</t>
  </si>
  <si>
    <t>新宿</t>
  </si>
  <si>
    <t>新大久保</t>
  </si>
  <si>
    <t>高田馬場</t>
  </si>
  <si>
    <t>目白</t>
  </si>
  <si>
    <t>池袋</t>
  </si>
  <si>
    <t>大塚</t>
  </si>
  <si>
    <t>巣鴨</t>
  </si>
  <si>
    <t>駒込</t>
  </si>
  <si>
    <t>田端</t>
  </si>
  <si>
    <t>西日暮里</t>
  </si>
  <si>
    <t>日暮里</t>
  </si>
  <si>
    <t>鶯谷</t>
  </si>
  <si>
    <t>上野</t>
  </si>
  <si>
    <t>御徒町</t>
  </si>
  <si>
    <t>秋葉原</t>
  </si>
  <si>
    <t>神田</t>
  </si>
  <si>
    <t>東京</t>
  </si>
  <si>
    <t>有楽町</t>
  </si>
  <si>
    <t>新橋</t>
  </si>
  <si>
    <t>浜松町</t>
  </si>
  <si>
    <t>田町</t>
  </si>
  <si>
    <t>高輪ゲートウェイ</t>
  </si>
  <si>
    <t>品川</t>
  </si>
  <si>
    <t>JR中央線</t>
  </si>
  <si>
    <t>御茶ノ水</t>
  </si>
  <si>
    <t>水道橋</t>
  </si>
  <si>
    <t>飯田橋</t>
  </si>
  <si>
    <t>市ヶ谷</t>
  </si>
  <si>
    <t>四ツ谷</t>
  </si>
  <si>
    <t>信濃町</t>
  </si>
  <si>
    <t>千駄ヶ谷</t>
  </si>
  <si>
    <t>大久保</t>
  </si>
  <si>
    <t>東中野</t>
  </si>
  <si>
    <t>中野</t>
  </si>
  <si>
    <t>高円寺</t>
  </si>
  <si>
    <t>阿佐ヶ谷</t>
  </si>
  <si>
    <t>荻窪</t>
  </si>
  <si>
    <t>西荻窪</t>
  </si>
  <si>
    <t>JR埼京線</t>
  </si>
  <si>
    <t>板橋</t>
  </si>
  <si>
    <t>十条</t>
  </si>
  <si>
    <t>赤羽</t>
  </si>
  <si>
    <t>北赤羽</t>
  </si>
  <si>
    <t>JR京浜東北線</t>
  </si>
  <si>
    <t>東十条</t>
  </si>
  <si>
    <t>王子</t>
  </si>
  <si>
    <t>上中里</t>
  </si>
  <si>
    <t>大井町</t>
  </si>
  <si>
    <t>大森</t>
  </si>
  <si>
    <t>蒲田</t>
  </si>
  <si>
    <t>JR総武線</t>
  </si>
  <si>
    <t>浅草橋</t>
  </si>
  <si>
    <t>両国</t>
  </si>
  <si>
    <t>錦糸町</t>
  </si>
  <si>
    <t>新日本橋</t>
  </si>
  <si>
    <t>馬喰町</t>
  </si>
  <si>
    <t>亀戸</t>
  </si>
  <si>
    <t>平井</t>
  </si>
  <si>
    <t>新小岩</t>
  </si>
  <si>
    <t>小岩</t>
  </si>
  <si>
    <t>東京メトロ丸ノ内線</t>
  </si>
  <si>
    <t>新大塚</t>
  </si>
  <si>
    <t>茗荷谷</t>
  </si>
  <si>
    <t>後楽園</t>
  </si>
  <si>
    <t>本郷三丁目</t>
  </si>
  <si>
    <t>淡路町</t>
  </si>
  <si>
    <t>大手町</t>
  </si>
  <si>
    <t>銀座</t>
  </si>
  <si>
    <t>霞ヶ関</t>
  </si>
  <si>
    <t>国会議事堂前</t>
  </si>
  <si>
    <t>赤坂見附</t>
  </si>
  <si>
    <t>四谷三丁目</t>
  </si>
  <si>
    <t>新宿御苑前</t>
  </si>
  <si>
    <t>新宿三丁目</t>
  </si>
  <si>
    <t>西新宿</t>
  </si>
  <si>
    <t>中野坂上</t>
  </si>
  <si>
    <t>新中野</t>
  </si>
  <si>
    <t>東高円寺</t>
  </si>
  <si>
    <t>新高円寺</t>
  </si>
  <si>
    <t>南阿佐ヶ谷</t>
  </si>
  <si>
    <t>東京メトロ銀座線</t>
  </si>
  <si>
    <t>浅草</t>
  </si>
  <si>
    <t>田原町</t>
  </si>
  <si>
    <t>稲荷町</t>
  </si>
  <si>
    <t>上野広小路</t>
  </si>
  <si>
    <t>末広町</t>
  </si>
  <si>
    <t>三越前</t>
  </si>
  <si>
    <t>日本橋</t>
  </si>
  <si>
    <t>京橋</t>
  </si>
  <si>
    <t>虎ノ門</t>
  </si>
  <si>
    <t>溜池山王</t>
  </si>
  <si>
    <t>青山一丁目</t>
  </si>
  <si>
    <t>外苑前</t>
  </si>
  <si>
    <t>表参道</t>
  </si>
  <si>
    <t>東京メトロ副都心線</t>
  </si>
  <si>
    <t>小竹向原</t>
  </si>
  <si>
    <t>千川</t>
  </si>
  <si>
    <t>要町</t>
  </si>
  <si>
    <t>雑司が谷</t>
  </si>
  <si>
    <t>西早稲田</t>
  </si>
  <si>
    <t>東新宿</t>
  </si>
  <si>
    <t>北参道</t>
  </si>
  <si>
    <t>明治神宮前</t>
  </si>
  <si>
    <t>東京メトロ有楽町線</t>
  </si>
  <si>
    <t>地下鉄成増</t>
  </si>
  <si>
    <t>地下鉄赤塚</t>
  </si>
  <si>
    <t>平和台</t>
  </si>
  <si>
    <t>氷川台</t>
  </si>
  <si>
    <t>東池袋</t>
  </si>
  <si>
    <t>護国寺</t>
  </si>
  <si>
    <t>江戸川橋</t>
  </si>
  <si>
    <t>麹町</t>
  </si>
  <si>
    <t>永田町</t>
  </si>
  <si>
    <t>桜田門</t>
  </si>
  <si>
    <t>銀座一丁目</t>
  </si>
  <si>
    <t>新富町</t>
  </si>
  <si>
    <t>月島</t>
  </si>
  <si>
    <t>豊洲</t>
  </si>
  <si>
    <t>辰巳</t>
  </si>
  <si>
    <t>新木場</t>
  </si>
  <si>
    <t>東京メトロ日比谷線</t>
  </si>
  <si>
    <t>北千住</t>
  </si>
  <si>
    <t>南千住</t>
  </si>
  <si>
    <t>三ノ輪</t>
  </si>
  <si>
    <t>入谷</t>
  </si>
  <si>
    <t>仲御徒町</t>
  </si>
  <si>
    <t>小伝馬町</t>
  </si>
  <si>
    <t>人形町</t>
  </si>
  <si>
    <t>茅場町</t>
  </si>
  <si>
    <t>八丁堀</t>
  </si>
  <si>
    <t>築地</t>
  </si>
  <si>
    <t>東銀座</t>
  </si>
  <si>
    <t>日比谷</t>
  </si>
  <si>
    <t>虎ノ門ヒルズ</t>
  </si>
  <si>
    <t>神谷町</t>
  </si>
  <si>
    <t>六本木</t>
  </si>
  <si>
    <t>広尾</t>
  </si>
  <si>
    <t>中目黒</t>
  </si>
  <si>
    <t>東急東横線</t>
  </si>
  <si>
    <t>代官山</t>
  </si>
  <si>
    <t>祐天寺</t>
  </si>
  <si>
    <t>学芸大学</t>
  </si>
  <si>
    <t>都立大学</t>
  </si>
  <si>
    <t>自由が丘</t>
  </si>
  <si>
    <t>田園調布</t>
  </si>
  <si>
    <t>多摩川</t>
  </si>
  <si>
    <t>都営大江戸線</t>
  </si>
  <si>
    <t>都庁前</t>
  </si>
  <si>
    <t>新宿西口</t>
  </si>
  <si>
    <t>若松河田</t>
  </si>
  <si>
    <t>牛込柳町</t>
  </si>
  <si>
    <t>牛込神楽坂</t>
  </si>
  <si>
    <t>春日</t>
  </si>
  <si>
    <t>上野御徒町</t>
  </si>
  <si>
    <t>新御徒町</t>
  </si>
  <si>
    <t>蔵前</t>
  </si>
  <si>
    <t>森下</t>
  </si>
  <si>
    <t>清澄白河</t>
  </si>
  <si>
    <t>門前仲町</t>
  </si>
  <si>
    <t>勝どき</t>
  </si>
  <si>
    <t>築地市場</t>
  </si>
  <si>
    <t>汐留</t>
  </si>
  <si>
    <t>大門</t>
  </si>
  <si>
    <t>赤羽橋</t>
  </si>
  <si>
    <t>麻布十番</t>
  </si>
  <si>
    <t>国立競技場</t>
  </si>
  <si>
    <t>西新宿五丁目</t>
  </si>
  <si>
    <t>中井</t>
  </si>
  <si>
    <t>落合南長崎</t>
  </si>
  <si>
    <t>新江古田</t>
  </si>
  <si>
    <t>練馬</t>
  </si>
  <si>
    <t>豊島園</t>
  </si>
  <si>
    <t>練馬春日町</t>
  </si>
  <si>
    <t>光が丘</t>
  </si>
  <si>
    <t>路線</t>
    <rPh sb="0" eb="2">
      <t>ロセン</t>
    </rPh>
    <phoneticPr fontId="11"/>
  </si>
  <si>
    <t>駅</t>
    <rPh sb="0" eb="1">
      <t>エキ</t>
    </rPh>
    <phoneticPr fontId="11"/>
  </si>
  <si>
    <t>乗車数</t>
    <rPh sb="0" eb="3">
      <t>ジョウシャスウ</t>
    </rPh>
    <phoneticPr fontId="11"/>
  </si>
  <si>
    <t>上中里</t>
    <phoneticPr fontId="11"/>
  </si>
  <si>
    <t>多摩川</t>
    <phoneticPr fontId="11"/>
  </si>
  <si>
    <t>乗車レベル</t>
    <rPh sb="0" eb="2">
      <t>ジョウシャ</t>
    </rPh>
    <phoneticPr fontId="11"/>
  </si>
  <si>
    <t>平均乗車数超え数</t>
    <rPh sb="0" eb="5">
      <t>ヘイキンジョウシャスウ</t>
    </rPh>
    <rPh sb="5" eb="6">
      <t>コ</t>
    </rPh>
    <rPh sb="7" eb="8">
      <t>スウ</t>
    </rPh>
    <phoneticPr fontId="11"/>
  </si>
  <si>
    <t>JR中央線</t>
    <phoneticPr fontId="11"/>
  </si>
  <si>
    <t>駅数</t>
    <rPh sb="0" eb="2">
      <t>エキスウ</t>
    </rPh>
    <phoneticPr fontId="11"/>
  </si>
  <si>
    <t>区</t>
    <rPh sb="0" eb="1">
      <t>ク</t>
    </rPh>
    <phoneticPr fontId="11"/>
  </si>
  <si>
    <t>豊島区</t>
  </si>
  <si>
    <t>豊島区</t>
    <rPh sb="0" eb="3">
      <t>トシマク</t>
    </rPh>
    <phoneticPr fontId="11"/>
  </si>
  <si>
    <t>新宿区</t>
  </si>
  <si>
    <t>新宿区</t>
    <rPh sb="0" eb="3">
      <t>シンジュクク</t>
    </rPh>
    <phoneticPr fontId="11"/>
  </si>
  <si>
    <t>渋谷区</t>
    <rPh sb="0" eb="3">
      <t>シブヤク</t>
    </rPh>
    <phoneticPr fontId="11"/>
  </si>
  <si>
    <t>練馬区</t>
    <rPh sb="0" eb="3">
      <t>ネリマク</t>
    </rPh>
    <phoneticPr fontId="11"/>
  </si>
  <si>
    <t>板橋区</t>
    <rPh sb="0" eb="3">
      <t>イタバシク</t>
    </rPh>
    <phoneticPr fontId="11"/>
  </si>
  <si>
    <t>中央区</t>
    <rPh sb="0" eb="3">
      <t>チュウオウク</t>
    </rPh>
    <phoneticPr fontId="11"/>
  </si>
  <si>
    <t>千代田区</t>
  </si>
  <si>
    <t>千代田区</t>
    <rPh sb="0" eb="4">
      <t>チヨダク</t>
    </rPh>
    <phoneticPr fontId="11"/>
  </si>
  <si>
    <t>千代田区</t>
    <phoneticPr fontId="11"/>
  </si>
  <si>
    <t>江東区</t>
  </si>
  <si>
    <t>江東区</t>
    <rPh sb="0" eb="3">
      <t>コウトウク</t>
    </rPh>
    <phoneticPr fontId="11"/>
  </si>
  <si>
    <t>港区</t>
  </si>
  <si>
    <t>港区</t>
    <rPh sb="0" eb="2">
      <t>ミナトク</t>
    </rPh>
    <phoneticPr fontId="11"/>
  </si>
  <si>
    <t>北区</t>
    <rPh sb="0" eb="2">
      <t>キタク</t>
    </rPh>
    <phoneticPr fontId="11"/>
  </si>
  <si>
    <t>墨田区</t>
    <rPh sb="0" eb="3">
      <t>スミダク</t>
    </rPh>
    <phoneticPr fontId="11"/>
  </si>
  <si>
    <t>中野区</t>
    <rPh sb="0" eb="3">
      <t>ナカノク</t>
    </rPh>
    <phoneticPr fontId="11"/>
  </si>
  <si>
    <t>荒川区</t>
    <rPh sb="0" eb="3">
      <t>アラカワク</t>
    </rPh>
    <phoneticPr fontId="11"/>
  </si>
  <si>
    <t>目黒区</t>
    <rPh sb="0" eb="3">
      <t>メグロク</t>
    </rPh>
    <phoneticPr fontId="11"/>
  </si>
  <si>
    <t>杉並区</t>
    <rPh sb="0" eb="2">
      <t>スギナミ</t>
    </rPh>
    <rPh sb="2" eb="3">
      <t>ク</t>
    </rPh>
    <phoneticPr fontId="11"/>
  </si>
  <si>
    <t>足立区</t>
    <rPh sb="0" eb="3">
      <t>アダチク</t>
    </rPh>
    <phoneticPr fontId="11"/>
  </si>
  <si>
    <t>台東区</t>
    <rPh sb="0" eb="3">
      <t>タイトウク</t>
    </rPh>
    <phoneticPr fontId="11"/>
  </si>
  <si>
    <t>文京区</t>
    <rPh sb="0" eb="3">
      <t>ブンキョウク</t>
    </rPh>
    <phoneticPr fontId="11"/>
  </si>
  <si>
    <t>品川区</t>
    <rPh sb="0" eb="3">
      <t>シナガワク</t>
    </rPh>
    <phoneticPr fontId="11"/>
  </si>
  <si>
    <t>大田区</t>
    <rPh sb="0" eb="3">
      <t>オオタク</t>
    </rPh>
    <phoneticPr fontId="11"/>
  </si>
  <si>
    <t>葛飾区</t>
    <rPh sb="0" eb="3">
      <t>カツシカク</t>
    </rPh>
    <phoneticPr fontId="11"/>
  </si>
  <si>
    <t>江戸川区</t>
    <rPh sb="0" eb="4">
      <t>エドガワク</t>
    </rPh>
    <phoneticPr fontId="11"/>
  </si>
  <si>
    <t>駅順</t>
    <phoneticPr fontId="11"/>
  </si>
  <si>
    <t>平均乗車数</t>
    <rPh sb="0" eb="5">
      <t>ヘイキンジョウシャスウ</t>
    </rPh>
    <phoneticPr fontId="11"/>
  </si>
  <si>
    <t>駅名</t>
    <rPh sb="0" eb="2">
      <t>エキメイ</t>
    </rPh>
    <phoneticPr fontId="11"/>
  </si>
  <si>
    <t>平均乗車レベル</t>
    <rPh sb="0" eb="4">
      <t>ヘイキンジョウシャ</t>
    </rPh>
    <phoneticPr fontId="11"/>
  </si>
  <si>
    <t>レベル概要</t>
    <rPh sb="3" eb="5">
      <t>ガイヨウ</t>
    </rPh>
    <phoneticPr fontId="11"/>
  </si>
  <si>
    <t>人気エリア</t>
    <rPh sb="0" eb="2">
      <t>ニンキ</t>
    </rPh>
    <phoneticPr fontId="11"/>
  </si>
  <si>
    <t>過疎エリア</t>
    <rPh sb="0" eb="2">
      <t>カソ</t>
    </rPh>
    <phoneticPr fontId="11"/>
  </si>
  <si>
    <t>準人気エリア</t>
    <rPh sb="0" eb="1">
      <t>ジュン</t>
    </rPh>
    <rPh sb="1" eb="3">
      <t>ニンキ</t>
    </rPh>
    <phoneticPr fontId="11"/>
  </si>
  <si>
    <t>穴場エリア</t>
    <rPh sb="0" eb="2">
      <t>アナバ</t>
    </rPh>
    <phoneticPr fontId="11"/>
  </si>
  <si>
    <t>平均乗車レベル</t>
    <rPh sb="2" eb="4">
      <t>ジョウシャ</t>
    </rPh>
    <phoneticPr fontId="11"/>
  </si>
  <si>
    <t>主要エリア通過数</t>
    <rPh sb="0" eb="2">
      <t>シュヨウ</t>
    </rPh>
    <rPh sb="7" eb="8">
      <t>スウ</t>
    </rPh>
    <phoneticPr fontId="11"/>
  </si>
  <si>
    <t>過疎エリア通過数</t>
    <rPh sb="0" eb="2">
      <t>カソ</t>
    </rPh>
    <rPh sb="5" eb="7">
      <t>ツウカ</t>
    </rPh>
    <rPh sb="7" eb="8">
      <t>スウ</t>
    </rPh>
    <phoneticPr fontId="11"/>
  </si>
  <si>
    <t>主要エリア</t>
    <rPh sb="0" eb="2">
      <t>シュヨウ</t>
    </rPh>
    <phoneticPr fontId="11"/>
  </si>
  <si>
    <t>準主要エリア</t>
    <rPh sb="0" eb="1">
      <t>ジュン</t>
    </rPh>
    <rPh sb="1" eb="3">
      <t>シュヨウ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</si>
</sst>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18"/>
      <color rgb="FF00FF00"/>
      <name val="游ゴシック"/>
      <family val="3"/>
      <charset val="128"/>
      <scheme val="minor"/>
    </font>
    <font>
      <b/>
      <sz val="18"/>
      <color rgb="FFFF6600"/>
      <name val="游ゴシック"/>
      <family val="3"/>
      <charset val="128"/>
      <scheme val="minor"/>
    </font>
    <font>
      <b/>
      <sz val="18"/>
      <color rgb="FF339966"/>
      <name val="游ゴシック"/>
      <family val="3"/>
      <charset val="128"/>
      <scheme val="minor"/>
    </font>
    <font>
      <b/>
      <sz val="18"/>
      <color rgb="FF00CCFF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8"/>
      <color rgb="FFFF9900"/>
      <name val="游ゴシック"/>
      <family val="3"/>
      <charset val="128"/>
      <scheme val="minor"/>
    </font>
    <font>
      <b/>
      <sz val="18"/>
      <color rgb="FF993300"/>
      <name val="游ゴシック"/>
      <family val="3"/>
      <charset val="128"/>
      <scheme val="minor"/>
    </font>
    <font>
      <b/>
      <sz val="18"/>
      <color rgb="FFFFCC00"/>
      <name val="游ゴシック"/>
      <family val="3"/>
      <charset val="128"/>
      <scheme val="minor"/>
    </font>
    <font>
      <b/>
      <sz val="18"/>
      <color rgb="FF999999"/>
      <name val="游ゴシック"/>
      <family val="3"/>
      <charset val="128"/>
      <scheme val="minor"/>
    </font>
    <font>
      <b/>
      <sz val="18"/>
      <color rgb="FF99336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rgb="FFFFFF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0" fillId="0" borderId="0" xfId="0" applyNumberForma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2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0" fillId="0" borderId="8" xfId="0" applyBorder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3" xfId="0" applyBorder="1">
      <alignment vertical="center"/>
    </xf>
    <xf numFmtId="2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2" fontId="0" fillId="0" borderId="21" xfId="0" applyNumberFormat="1" applyBorder="1">
      <alignment vertical="center"/>
    </xf>
    <xf numFmtId="1" fontId="14" fillId="0" borderId="10" xfId="0" applyNumberFormat="1" applyFont="1" applyBorder="1">
      <alignment vertical="center"/>
    </xf>
    <xf numFmtId="0" fontId="15" fillId="2" borderId="19" xfId="0" applyFont="1" applyFill="1" applyBorder="1">
      <alignment vertical="center"/>
    </xf>
    <xf numFmtId="0" fontId="15" fillId="0" borderId="20" xfId="0" applyFont="1" applyBorder="1">
      <alignment vertical="center"/>
    </xf>
    <xf numFmtId="0" fontId="0" fillId="3" borderId="2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0" xfId="0" applyFill="1">
      <alignment vertical="center"/>
    </xf>
    <xf numFmtId="0" fontId="13" fillId="3" borderId="0" xfId="0" applyFont="1" applyFill="1">
      <alignment vertical="center"/>
    </xf>
    <xf numFmtId="176" fontId="0" fillId="3" borderId="0" xfId="0" applyNumberFormat="1" applyFill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</cellXfs>
  <cellStyles count="1">
    <cellStyle name="標準" xfId="0" builtinId="0"/>
  </cellStyles>
  <dxfs count="8">
    <dxf>
      <font>
        <b/>
        <i val="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各駅乗車数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各路線データ!$L$3:$L$174</c:f>
              <c:strCache>
                <c:ptCount val="172"/>
                <c:pt idx="0">
                  <c:v>新宿</c:v>
                </c:pt>
                <c:pt idx="1">
                  <c:v>池袋</c:v>
                </c:pt>
                <c:pt idx="2">
                  <c:v>東京</c:v>
                </c:pt>
                <c:pt idx="3">
                  <c:v>大手町</c:v>
                </c:pt>
                <c:pt idx="4">
                  <c:v>渋谷</c:v>
                </c:pt>
                <c:pt idx="5">
                  <c:v>品川</c:v>
                </c:pt>
                <c:pt idx="6">
                  <c:v>新橋</c:v>
                </c:pt>
                <c:pt idx="7">
                  <c:v>北千住</c:v>
                </c:pt>
                <c:pt idx="8">
                  <c:v>秋葉原</c:v>
                </c:pt>
                <c:pt idx="9">
                  <c:v>中目黒</c:v>
                </c:pt>
                <c:pt idx="10">
                  <c:v>銀座</c:v>
                </c:pt>
                <c:pt idx="11">
                  <c:v>豊洲</c:v>
                </c:pt>
                <c:pt idx="12">
                  <c:v>高田馬場</c:v>
                </c:pt>
                <c:pt idx="13">
                  <c:v>小竹向原</c:v>
                </c:pt>
                <c:pt idx="14">
                  <c:v>日本橋</c:v>
                </c:pt>
                <c:pt idx="15">
                  <c:v>上野</c:v>
                </c:pt>
                <c:pt idx="16">
                  <c:v>霞ヶ関</c:v>
                </c:pt>
                <c:pt idx="17">
                  <c:v>表参道</c:v>
                </c:pt>
                <c:pt idx="18">
                  <c:v>大崎</c:v>
                </c:pt>
                <c:pt idx="19">
                  <c:v>有楽町</c:v>
                </c:pt>
                <c:pt idx="20">
                  <c:v>蒲田</c:v>
                </c:pt>
                <c:pt idx="21">
                  <c:v>中野</c:v>
                </c:pt>
                <c:pt idx="22">
                  <c:v>田町</c:v>
                </c:pt>
                <c:pt idx="23">
                  <c:v>浜松町</c:v>
                </c:pt>
                <c:pt idx="24">
                  <c:v>新宿三丁目</c:v>
                </c:pt>
                <c:pt idx="25">
                  <c:v>恵比寿</c:v>
                </c:pt>
                <c:pt idx="26">
                  <c:v>国会議事堂前</c:v>
                </c:pt>
                <c:pt idx="27">
                  <c:v>溜池山王</c:v>
                </c:pt>
                <c:pt idx="28">
                  <c:v>五反田</c:v>
                </c:pt>
                <c:pt idx="29">
                  <c:v>茅場町</c:v>
                </c:pt>
                <c:pt idx="30">
                  <c:v>三越前</c:v>
                </c:pt>
                <c:pt idx="31">
                  <c:v>大門</c:v>
                </c:pt>
                <c:pt idx="32">
                  <c:v>赤羽橋</c:v>
                </c:pt>
                <c:pt idx="33">
                  <c:v>日暮里</c:v>
                </c:pt>
                <c:pt idx="34">
                  <c:v>八丁堀</c:v>
                </c:pt>
                <c:pt idx="35">
                  <c:v>勝どき</c:v>
                </c:pt>
                <c:pt idx="36">
                  <c:v>錦糸町</c:v>
                </c:pt>
                <c:pt idx="37">
                  <c:v>赤羽</c:v>
                </c:pt>
                <c:pt idx="38">
                  <c:v>目黒</c:v>
                </c:pt>
                <c:pt idx="39">
                  <c:v>虎ノ門</c:v>
                </c:pt>
                <c:pt idx="40">
                  <c:v>西日暮里</c:v>
                </c:pt>
                <c:pt idx="41">
                  <c:v>神田</c:v>
                </c:pt>
                <c:pt idx="42">
                  <c:v>六本木</c:v>
                </c:pt>
                <c:pt idx="43">
                  <c:v>大井町</c:v>
                </c:pt>
                <c:pt idx="44">
                  <c:v>大森</c:v>
                </c:pt>
                <c:pt idx="45">
                  <c:v>青山一丁目</c:v>
                </c:pt>
                <c:pt idx="46">
                  <c:v>日比谷</c:v>
                </c:pt>
                <c:pt idx="47">
                  <c:v>荻窪</c:v>
                </c:pt>
                <c:pt idx="48">
                  <c:v>赤坂見附</c:v>
                </c:pt>
                <c:pt idx="49">
                  <c:v>御茶ノ水</c:v>
                </c:pt>
                <c:pt idx="50">
                  <c:v>四ツ谷</c:v>
                </c:pt>
                <c:pt idx="51">
                  <c:v>自由が丘</c:v>
                </c:pt>
                <c:pt idx="52">
                  <c:v>明治神宮前</c:v>
                </c:pt>
                <c:pt idx="53">
                  <c:v>後楽園</c:v>
                </c:pt>
                <c:pt idx="54">
                  <c:v>門前仲町</c:v>
                </c:pt>
                <c:pt idx="55">
                  <c:v>練馬</c:v>
                </c:pt>
                <c:pt idx="56">
                  <c:v>西新宿</c:v>
                </c:pt>
                <c:pt idx="57">
                  <c:v>神谷町</c:v>
                </c:pt>
                <c:pt idx="58">
                  <c:v>新小岩</c:v>
                </c:pt>
                <c:pt idx="59">
                  <c:v>東銀座</c:v>
                </c:pt>
                <c:pt idx="60">
                  <c:v>浅草</c:v>
                </c:pt>
                <c:pt idx="61">
                  <c:v>学芸大学</c:v>
                </c:pt>
                <c:pt idx="62">
                  <c:v>人形町</c:v>
                </c:pt>
                <c:pt idx="63">
                  <c:v>中野坂上</c:v>
                </c:pt>
                <c:pt idx="64">
                  <c:v>飯田橋</c:v>
                </c:pt>
                <c:pt idx="65">
                  <c:v>永田町</c:v>
                </c:pt>
                <c:pt idx="66">
                  <c:v>巣鴨</c:v>
                </c:pt>
                <c:pt idx="67">
                  <c:v>森下</c:v>
                </c:pt>
                <c:pt idx="68">
                  <c:v>小岩</c:v>
                </c:pt>
                <c:pt idx="69">
                  <c:v>月島</c:v>
                </c:pt>
                <c:pt idx="70">
                  <c:v>新木場</c:v>
                </c:pt>
                <c:pt idx="71">
                  <c:v>茗荷谷</c:v>
                </c:pt>
                <c:pt idx="72">
                  <c:v>御徒町</c:v>
                </c:pt>
                <c:pt idx="73">
                  <c:v>光が丘</c:v>
                </c:pt>
                <c:pt idx="74">
                  <c:v>王子</c:v>
                </c:pt>
                <c:pt idx="75">
                  <c:v>外苑前</c:v>
                </c:pt>
                <c:pt idx="76">
                  <c:v>築地</c:v>
                </c:pt>
                <c:pt idx="77">
                  <c:v>春日</c:v>
                </c:pt>
                <c:pt idx="78">
                  <c:v>代々木</c:v>
                </c:pt>
                <c:pt idx="79">
                  <c:v>麹町</c:v>
                </c:pt>
                <c:pt idx="80">
                  <c:v>亀戸</c:v>
                </c:pt>
                <c:pt idx="81">
                  <c:v>大塚</c:v>
                </c:pt>
                <c:pt idx="82">
                  <c:v>新宿西口</c:v>
                </c:pt>
                <c:pt idx="83">
                  <c:v>淡路町</c:v>
                </c:pt>
                <c:pt idx="84">
                  <c:v>新御徒町</c:v>
                </c:pt>
                <c:pt idx="85">
                  <c:v>広尾</c:v>
                </c:pt>
                <c:pt idx="86">
                  <c:v>上野御徒町</c:v>
                </c:pt>
                <c:pt idx="87">
                  <c:v>原宿</c:v>
                </c:pt>
                <c:pt idx="88">
                  <c:v>水道橋</c:v>
                </c:pt>
                <c:pt idx="89">
                  <c:v>江戸川橋</c:v>
                </c:pt>
                <c:pt idx="90">
                  <c:v>京橋</c:v>
                </c:pt>
                <c:pt idx="91">
                  <c:v>市ヶ谷</c:v>
                </c:pt>
                <c:pt idx="92">
                  <c:v>地下鉄成増</c:v>
                </c:pt>
                <c:pt idx="93">
                  <c:v>高円寺</c:v>
                </c:pt>
                <c:pt idx="94">
                  <c:v>浅草橋</c:v>
                </c:pt>
                <c:pt idx="95">
                  <c:v>新宿御苑前</c:v>
                </c:pt>
                <c:pt idx="96">
                  <c:v>本郷三丁目</c:v>
                </c:pt>
                <c:pt idx="97">
                  <c:v>都立大学</c:v>
                </c:pt>
                <c:pt idx="98">
                  <c:v>駒込</c:v>
                </c:pt>
                <c:pt idx="99">
                  <c:v>田端</c:v>
                </c:pt>
                <c:pt idx="100">
                  <c:v>阿佐ヶ谷</c:v>
                </c:pt>
                <c:pt idx="101">
                  <c:v>西荻窪</c:v>
                </c:pt>
                <c:pt idx="102">
                  <c:v>平和台</c:v>
                </c:pt>
                <c:pt idx="103">
                  <c:v>都庁前</c:v>
                </c:pt>
                <c:pt idx="104">
                  <c:v>三ノ輪</c:v>
                </c:pt>
                <c:pt idx="105">
                  <c:v>四谷三丁目</c:v>
                </c:pt>
                <c:pt idx="106">
                  <c:v>護国寺</c:v>
                </c:pt>
                <c:pt idx="107">
                  <c:v>地下鉄赤塚</c:v>
                </c:pt>
                <c:pt idx="108">
                  <c:v>仲御徒町</c:v>
                </c:pt>
                <c:pt idx="109">
                  <c:v>新大久保</c:v>
                </c:pt>
                <c:pt idx="110">
                  <c:v>要町</c:v>
                </c:pt>
                <c:pt idx="111">
                  <c:v>銀座一丁目</c:v>
                </c:pt>
                <c:pt idx="112">
                  <c:v>東中野</c:v>
                </c:pt>
                <c:pt idx="113">
                  <c:v>千川</c:v>
                </c:pt>
                <c:pt idx="114">
                  <c:v>氷川台</c:v>
                </c:pt>
                <c:pt idx="115">
                  <c:v>小伝馬町</c:v>
                </c:pt>
                <c:pt idx="116">
                  <c:v>東池袋</c:v>
                </c:pt>
                <c:pt idx="117">
                  <c:v>清澄白河</c:v>
                </c:pt>
                <c:pt idx="118">
                  <c:v>新富町</c:v>
                </c:pt>
                <c:pt idx="119">
                  <c:v>東新宿</c:v>
                </c:pt>
                <c:pt idx="120">
                  <c:v>新高円寺</c:v>
                </c:pt>
                <c:pt idx="121">
                  <c:v>新中野</c:v>
                </c:pt>
                <c:pt idx="122">
                  <c:v>両国</c:v>
                </c:pt>
                <c:pt idx="123">
                  <c:v>入谷</c:v>
                </c:pt>
                <c:pt idx="124">
                  <c:v>平井</c:v>
                </c:pt>
                <c:pt idx="125">
                  <c:v>板橋</c:v>
                </c:pt>
                <c:pt idx="126">
                  <c:v>東高円寺</c:v>
                </c:pt>
                <c:pt idx="127">
                  <c:v>若松河田</c:v>
                </c:pt>
                <c:pt idx="128">
                  <c:v>麻布十番</c:v>
                </c:pt>
                <c:pt idx="129">
                  <c:v>汐留</c:v>
                </c:pt>
                <c:pt idx="130">
                  <c:v>西新宿五丁目</c:v>
                </c:pt>
                <c:pt idx="131">
                  <c:v>十条</c:v>
                </c:pt>
                <c:pt idx="132">
                  <c:v>南千住</c:v>
                </c:pt>
                <c:pt idx="133">
                  <c:v>蔵前</c:v>
                </c:pt>
                <c:pt idx="134">
                  <c:v>祐天寺</c:v>
                </c:pt>
                <c:pt idx="135">
                  <c:v>新江古田</c:v>
                </c:pt>
                <c:pt idx="136">
                  <c:v>虎ノ門ヒルズ</c:v>
                </c:pt>
                <c:pt idx="137">
                  <c:v>辰巳</c:v>
                </c:pt>
                <c:pt idx="138">
                  <c:v>西早稲田</c:v>
                </c:pt>
                <c:pt idx="139">
                  <c:v>落合南長崎</c:v>
                </c:pt>
                <c:pt idx="140">
                  <c:v>目白</c:v>
                </c:pt>
                <c:pt idx="141">
                  <c:v>南阿佐ヶ谷</c:v>
                </c:pt>
                <c:pt idx="142">
                  <c:v>代官山</c:v>
                </c:pt>
                <c:pt idx="143">
                  <c:v>田原町</c:v>
                </c:pt>
                <c:pt idx="144">
                  <c:v>新大塚</c:v>
                </c:pt>
                <c:pt idx="145">
                  <c:v>東十条</c:v>
                </c:pt>
                <c:pt idx="146">
                  <c:v>馬喰町</c:v>
                </c:pt>
                <c:pt idx="147">
                  <c:v>大久保</c:v>
                </c:pt>
                <c:pt idx="148">
                  <c:v>中井</c:v>
                </c:pt>
                <c:pt idx="149">
                  <c:v>練馬春日町</c:v>
                </c:pt>
                <c:pt idx="150">
                  <c:v>鶯谷</c:v>
                </c:pt>
                <c:pt idx="151">
                  <c:v>北参道</c:v>
                </c:pt>
                <c:pt idx="152">
                  <c:v>牛込柳町</c:v>
                </c:pt>
                <c:pt idx="153">
                  <c:v>末広町</c:v>
                </c:pt>
                <c:pt idx="154">
                  <c:v>築地市場</c:v>
                </c:pt>
                <c:pt idx="155">
                  <c:v>田園調布</c:v>
                </c:pt>
                <c:pt idx="156">
                  <c:v>新日本橋</c:v>
                </c:pt>
                <c:pt idx="157">
                  <c:v>信濃町</c:v>
                </c:pt>
                <c:pt idx="158">
                  <c:v>北赤羽</c:v>
                </c:pt>
                <c:pt idx="159">
                  <c:v>上野広小路</c:v>
                </c:pt>
                <c:pt idx="160">
                  <c:v>東新宿</c:v>
                </c:pt>
                <c:pt idx="161">
                  <c:v>稲荷町</c:v>
                </c:pt>
                <c:pt idx="162">
                  <c:v>雑司が谷</c:v>
                </c:pt>
                <c:pt idx="163">
                  <c:v>桜田門</c:v>
                </c:pt>
                <c:pt idx="164">
                  <c:v>牛込神楽坂</c:v>
                </c:pt>
                <c:pt idx="165">
                  <c:v>千駄ヶ谷</c:v>
                </c:pt>
                <c:pt idx="166">
                  <c:v>多摩川</c:v>
                </c:pt>
                <c:pt idx="167">
                  <c:v>豊島園</c:v>
                </c:pt>
                <c:pt idx="168">
                  <c:v>本郷三丁目</c:v>
                </c:pt>
                <c:pt idx="169">
                  <c:v>高輪ゲートウェイ</c:v>
                </c:pt>
                <c:pt idx="170">
                  <c:v>上中里</c:v>
                </c:pt>
                <c:pt idx="171">
                  <c:v>国立競技場</c:v>
                </c:pt>
              </c:strCache>
            </c:strRef>
          </c:cat>
          <c:val>
            <c:numRef>
              <c:f>各路線データ!$M$3:$M$174</c:f>
              <c:numCache>
                <c:formatCode>0_);[Red]\(0\)</c:formatCode>
                <c:ptCount val="172"/>
                <c:pt idx="0">
                  <c:v>477073</c:v>
                </c:pt>
                <c:pt idx="1">
                  <c:v>376350</c:v>
                </c:pt>
                <c:pt idx="2">
                  <c:v>271108</c:v>
                </c:pt>
                <c:pt idx="3">
                  <c:v>232003</c:v>
                </c:pt>
                <c:pt idx="4">
                  <c:v>222150</c:v>
                </c:pt>
                <c:pt idx="5">
                  <c:v>220930</c:v>
                </c:pt>
                <c:pt idx="6">
                  <c:v>175368</c:v>
                </c:pt>
                <c:pt idx="7">
                  <c:v>161271</c:v>
                </c:pt>
                <c:pt idx="8">
                  <c:v>156102</c:v>
                </c:pt>
                <c:pt idx="9">
                  <c:v>149844</c:v>
                </c:pt>
                <c:pt idx="10">
                  <c:v>149432</c:v>
                </c:pt>
                <c:pt idx="11">
                  <c:v>140612</c:v>
                </c:pt>
                <c:pt idx="12">
                  <c:v>139544</c:v>
                </c:pt>
                <c:pt idx="13">
                  <c:v>138670</c:v>
                </c:pt>
                <c:pt idx="14">
                  <c:v>128624</c:v>
                </c:pt>
                <c:pt idx="15">
                  <c:v>114064</c:v>
                </c:pt>
                <c:pt idx="16">
                  <c:v>113846</c:v>
                </c:pt>
                <c:pt idx="17">
                  <c:v>113687</c:v>
                </c:pt>
                <c:pt idx="18">
                  <c:v>108842</c:v>
                </c:pt>
                <c:pt idx="19">
                  <c:v>103759</c:v>
                </c:pt>
                <c:pt idx="20">
                  <c:v>103465</c:v>
                </c:pt>
                <c:pt idx="21">
                  <c:v>103284</c:v>
                </c:pt>
                <c:pt idx="22">
                  <c:v>102704</c:v>
                </c:pt>
                <c:pt idx="23">
                  <c:v>102663</c:v>
                </c:pt>
                <c:pt idx="24">
                  <c:v>100585</c:v>
                </c:pt>
                <c:pt idx="25">
                  <c:v>94002</c:v>
                </c:pt>
                <c:pt idx="26">
                  <c:v>93128</c:v>
                </c:pt>
                <c:pt idx="27">
                  <c:v>93128</c:v>
                </c:pt>
                <c:pt idx="28">
                  <c:v>92254</c:v>
                </c:pt>
                <c:pt idx="29">
                  <c:v>87899</c:v>
                </c:pt>
                <c:pt idx="30">
                  <c:v>87151</c:v>
                </c:pt>
                <c:pt idx="31">
                  <c:v>83536</c:v>
                </c:pt>
                <c:pt idx="32">
                  <c:v>83536</c:v>
                </c:pt>
                <c:pt idx="33">
                  <c:v>77308</c:v>
                </c:pt>
                <c:pt idx="34">
                  <c:v>76291</c:v>
                </c:pt>
                <c:pt idx="35">
                  <c:v>75022</c:v>
                </c:pt>
                <c:pt idx="36">
                  <c:v>74343</c:v>
                </c:pt>
                <c:pt idx="37">
                  <c:v>73842</c:v>
                </c:pt>
                <c:pt idx="38">
                  <c:v>72657</c:v>
                </c:pt>
                <c:pt idx="39">
                  <c:v>72618</c:v>
                </c:pt>
                <c:pt idx="40">
                  <c:v>72214</c:v>
                </c:pt>
                <c:pt idx="41">
                  <c:v>71872</c:v>
                </c:pt>
                <c:pt idx="42">
                  <c:v>71366</c:v>
                </c:pt>
                <c:pt idx="43">
                  <c:v>70429</c:v>
                </c:pt>
                <c:pt idx="44">
                  <c:v>69857</c:v>
                </c:pt>
                <c:pt idx="45">
                  <c:v>68400</c:v>
                </c:pt>
                <c:pt idx="46">
                  <c:v>67325</c:v>
                </c:pt>
                <c:pt idx="47">
                  <c:v>67231</c:v>
                </c:pt>
                <c:pt idx="48">
                  <c:v>66983</c:v>
                </c:pt>
                <c:pt idx="49">
                  <c:v>66530</c:v>
                </c:pt>
                <c:pt idx="50">
                  <c:v>65040</c:v>
                </c:pt>
                <c:pt idx="51">
                  <c:v>64988</c:v>
                </c:pt>
                <c:pt idx="52">
                  <c:v>64768</c:v>
                </c:pt>
                <c:pt idx="53">
                  <c:v>64291</c:v>
                </c:pt>
                <c:pt idx="54">
                  <c:v>62868</c:v>
                </c:pt>
                <c:pt idx="55">
                  <c:v>62632</c:v>
                </c:pt>
                <c:pt idx="56">
                  <c:v>61921</c:v>
                </c:pt>
                <c:pt idx="57">
                  <c:v>61568</c:v>
                </c:pt>
                <c:pt idx="58">
                  <c:v>59321</c:v>
                </c:pt>
                <c:pt idx="59">
                  <c:v>58010</c:v>
                </c:pt>
                <c:pt idx="60">
                  <c:v>57513</c:v>
                </c:pt>
                <c:pt idx="61">
                  <c:v>57308</c:v>
                </c:pt>
                <c:pt idx="62">
                  <c:v>55819</c:v>
                </c:pt>
                <c:pt idx="63">
                  <c:v>55735</c:v>
                </c:pt>
                <c:pt idx="64">
                  <c:v>55488</c:v>
                </c:pt>
                <c:pt idx="65">
                  <c:v>54159</c:v>
                </c:pt>
                <c:pt idx="66">
                  <c:v>52955</c:v>
                </c:pt>
                <c:pt idx="67">
                  <c:v>51340</c:v>
                </c:pt>
                <c:pt idx="68">
                  <c:v>50403</c:v>
                </c:pt>
                <c:pt idx="69">
                  <c:v>50081</c:v>
                </c:pt>
                <c:pt idx="70">
                  <c:v>48664</c:v>
                </c:pt>
                <c:pt idx="71">
                  <c:v>48571</c:v>
                </c:pt>
                <c:pt idx="72">
                  <c:v>48245</c:v>
                </c:pt>
                <c:pt idx="73">
                  <c:v>47840</c:v>
                </c:pt>
                <c:pt idx="74">
                  <c:v>47322</c:v>
                </c:pt>
                <c:pt idx="75">
                  <c:v>46743</c:v>
                </c:pt>
                <c:pt idx="76">
                  <c:v>45473</c:v>
                </c:pt>
                <c:pt idx="77">
                  <c:v>43862</c:v>
                </c:pt>
                <c:pt idx="78">
                  <c:v>43640</c:v>
                </c:pt>
                <c:pt idx="79">
                  <c:v>43592</c:v>
                </c:pt>
                <c:pt idx="80">
                  <c:v>43343</c:v>
                </c:pt>
                <c:pt idx="81">
                  <c:v>43165</c:v>
                </c:pt>
                <c:pt idx="82">
                  <c:v>42558</c:v>
                </c:pt>
                <c:pt idx="83">
                  <c:v>42373</c:v>
                </c:pt>
                <c:pt idx="84">
                  <c:v>42036</c:v>
                </c:pt>
                <c:pt idx="85">
                  <c:v>41452</c:v>
                </c:pt>
                <c:pt idx="86">
                  <c:v>41330</c:v>
                </c:pt>
                <c:pt idx="87">
                  <c:v>41080</c:v>
                </c:pt>
                <c:pt idx="88">
                  <c:v>40879</c:v>
                </c:pt>
                <c:pt idx="89">
                  <c:v>40180</c:v>
                </c:pt>
                <c:pt idx="90">
                  <c:v>39982</c:v>
                </c:pt>
                <c:pt idx="91">
                  <c:v>39625</c:v>
                </c:pt>
                <c:pt idx="92">
                  <c:v>39414</c:v>
                </c:pt>
                <c:pt idx="93">
                  <c:v>38249</c:v>
                </c:pt>
                <c:pt idx="94">
                  <c:v>38059</c:v>
                </c:pt>
                <c:pt idx="95">
                  <c:v>36541</c:v>
                </c:pt>
                <c:pt idx="96">
                  <c:v>35776</c:v>
                </c:pt>
                <c:pt idx="97">
                  <c:v>35277</c:v>
                </c:pt>
                <c:pt idx="98">
                  <c:v>35245</c:v>
                </c:pt>
                <c:pt idx="99">
                  <c:v>34278</c:v>
                </c:pt>
                <c:pt idx="100">
                  <c:v>34264</c:v>
                </c:pt>
                <c:pt idx="101">
                  <c:v>33517</c:v>
                </c:pt>
                <c:pt idx="102">
                  <c:v>33283</c:v>
                </c:pt>
                <c:pt idx="103">
                  <c:v>33138</c:v>
                </c:pt>
                <c:pt idx="104">
                  <c:v>32927</c:v>
                </c:pt>
                <c:pt idx="105">
                  <c:v>31609</c:v>
                </c:pt>
                <c:pt idx="106">
                  <c:v>31445</c:v>
                </c:pt>
                <c:pt idx="107">
                  <c:v>31398</c:v>
                </c:pt>
                <c:pt idx="108">
                  <c:v>31309</c:v>
                </c:pt>
                <c:pt idx="109">
                  <c:v>31259</c:v>
                </c:pt>
                <c:pt idx="110">
                  <c:v>31084</c:v>
                </c:pt>
                <c:pt idx="111">
                  <c:v>30848</c:v>
                </c:pt>
                <c:pt idx="112">
                  <c:v>30764</c:v>
                </c:pt>
                <c:pt idx="113">
                  <c:v>30535</c:v>
                </c:pt>
                <c:pt idx="114">
                  <c:v>30416</c:v>
                </c:pt>
                <c:pt idx="115">
                  <c:v>30348</c:v>
                </c:pt>
                <c:pt idx="116">
                  <c:v>30117</c:v>
                </c:pt>
                <c:pt idx="117">
                  <c:v>30024</c:v>
                </c:pt>
                <c:pt idx="118">
                  <c:v>29547</c:v>
                </c:pt>
                <c:pt idx="119">
                  <c:v>29092</c:v>
                </c:pt>
                <c:pt idx="120">
                  <c:v>27727</c:v>
                </c:pt>
                <c:pt idx="121">
                  <c:v>27442</c:v>
                </c:pt>
                <c:pt idx="122">
                  <c:v>26938</c:v>
                </c:pt>
                <c:pt idx="123">
                  <c:v>26652</c:v>
                </c:pt>
                <c:pt idx="124">
                  <c:v>26000</c:v>
                </c:pt>
                <c:pt idx="125">
                  <c:v>25224</c:v>
                </c:pt>
                <c:pt idx="126">
                  <c:v>25111</c:v>
                </c:pt>
                <c:pt idx="127">
                  <c:v>24728</c:v>
                </c:pt>
                <c:pt idx="128">
                  <c:v>24344</c:v>
                </c:pt>
                <c:pt idx="129">
                  <c:v>24308</c:v>
                </c:pt>
                <c:pt idx="130">
                  <c:v>23860</c:v>
                </c:pt>
                <c:pt idx="131">
                  <c:v>23855</c:v>
                </c:pt>
                <c:pt idx="132">
                  <c:v>23621</c:v>
                </c:pt>
                <c:pt idx="133">
                  <c:v>23586</c:v>
                </c:pt>
                <c:pt idx="134">
                  <c:v>23296</c:v>
                </c:pt>
                <c:pt idx="135">
                  <c:v>23228</c:v>
                </c:pt>
                <c:pt idx="136">
                  <c:v>22864</c:v>
                </c:pt>
                <c:pt idx="137">
                  <c:v>22641</c:v>
                </c:pt>
                <c:pt idx="138">
                  <c:v>22589</c:v>
                </c:pt>
                <c:pt idx="139">
                  <c:v>22140</c:v>
                </c:pt>
                <c:pt idx="140">
                  <c:v>21536</c:v>
                </c:pt>
                <c:pt idx="141">
                  <c:v>21265</c:v>
                </c:pt>
                <c:pt idx="142">
                  <c:v>20403</c:v>
                </c:pt>
                <c:pt idx="143">
                  <c:v>20281</c:v>
                </c:pt>
                <c:pt idx="144">
                  <c:v>19684</c:v>
                </c:pt>
                <c:pt idx="145">
                  <c:v>19155</c:v>
                </c:pt>
                <c:pt idx="146">
                  <c:v>19126</c:v>
                </c:pt>
                <c:pt idx="147">
                  <c:v>19092</c:v>
                </c:pt>
                <c:pt idx="148">
                  <c:v>18636</c:v>
                </c:pt>
                <c:pt idx="149">
                  <c:v>18436</c:v>
                </c:pt>
                <c:pt idx="150">
                  <c:v>17913</c:v>
                </c:pt>
                <c:pt idx="151">
                  <c:v>17386</c:v>
                </c:pt>
                <c:pt idx="152">
                  <c:v>16490</c:v>
                </c:pt>
                <c:pt idx="153">
                  <c:v>16075</c:v>
                </c:pt>
                <c:pt idx="154">
                  <c:v>15916</c:v>
                </c:pt>
                <c:pt idx="155">
                  <c:v>15606</c:v>
                </c:pt>
                <c:pt idx="156">
                  <c:v>15368</c:v>
                </c:pt>
                <c:pt idx="157">
                  <c:v>15257</c:v>
                </c:pt>
                <c:pt idx="158">
                  <c:v>15017</c:v>
                </c:pt>
                <c:pt idx="159">
                  <c:v>14199</c:v>
                </c:pt>
                <c:pt idx="160">
                  <c:v>13997</c:v>
                </c:pt>
                <c:pt idx="161">
                  <c:v>12771</c:v>
                </c:pt>
                <c:pt idx="162">
                  <c:v>12598</c:v>
                </c:pt>
                <c:pt idx="163">
                  <c:v>10964</c:v>
                </c:pt>
                <c:pt idx="164">
                  <c:v>10772</c:v>
                </c:pt>
                <c:pt idx="165">
                  <c:v>10141</c:v>
                </c:pt>
                <c:pt idx="166">
                  <c:v>9094</c:v>
                </c:pt>
                <c:pt idx="167">
                  <c:v>8842</c:v>
                </c:pt>
                <c:pt idx="168">
                  <c:v>7449</c:v>
                </c:pt>
                <c:pt idx="169">
                  <c:v>6785</c:v>
                </c:pt>
                <c:pt idx="170">
                  <c:v>5888</c:v>
                </c:pt>
                <c:pt idx="171">
                  <c:v>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6-49AC-B72A-3B9D6A6BC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1468367"/>
        <c:axId val="1671471279"/>
      </c:barChart>
      <c:catAx>
        <c:axId val="1671468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1471279"/>
        <c:crosses val="autoZero"/>
        <c:auto val="1"/>
        <c:lblAlgn val="ctr"/>
        <c:lblOffset val="100"/>
        <c:noMultiLvlLbl val="0"/>
      </c:catAx>
      <c:valAx>
        <c:axId val="1671471279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_);[Red]\(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1468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45</xdr:col>
      <xdr:colOff>284242</xdr:colOff>
      <xdr:row>16</xdr:row>
      <xdr:rowOff>169335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D4D0D07-813B-4AAC-9C35-DB02AFA8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EC983-284F-4D87-9A34-166A93C653A5}">
  <dimension ref="A1:Q251"/>
  <sheetViews>
    <sheetView zoomScaleNormal="100" workbookViewId="0">
      <pane ySplit="1" topLeftCell="A2" activePane="bottomLeft" state="frozen"/>
      <selection pane="bottomLeft" activeCell="B5" sqref="B5"/>
    </sheetView>
  </sheetViews>
  <sheetFormatPr defaultRowHeight="18" x14ac:dyDescent="0.55000000000000004"/>
  <cols>
    <col min="2" max="2" width="30" customWidth="1"/>
    <col min="3" max="3" width="8.5" style="15" customWidth="1"/>
    <col min="4" max="4" width="16.25" bestFit="1" customWidth="1"/>
    <col min="5" max="5" width="8.75" style="1" bestFit="1" customWidth="1"/>
    <col min="6" max="6" width="13.4140625" bestFit="1" customWidth="1"/>
    <col min="7" max="7" width="13.4140625" customWidth="1"/>
    <col min="9" max="9" width="9.6640625" customWidth="1"/>
    <col min="10" max="10" width="9.6640625" bestFit="1" customWidth="1"/>
    <col min="11" max="11" width="16.4140625" bestFit="1" customWidth="1"/>
    <col min="12" max="12" width="9.9140625" bestFit="1" customWidth="1"/>
    <col min="14" max="14" width="30.6640625" bestFit="1" customWidth="1"/>
    <col min="15" max="15" width="7.9140625" bestFit="1" customWidth="1"/>
    <col min="16" max="17" width="19.33203125" bestFit="1" customWidth="1"/>
  </cols>
  <sheetData>
    <row r="1" spans="1:6" x14ac:dyDescent="0.55000000000000004">
      <c r="A1" s="55" t="s">
        <v>220</v>
      </c>
      <c r="B1" s="55" t="s">
        <v>182</v>
      </c>
      <c r="C1" s="56" t="s">
        <v>191</v>
      </c>
      <c r="D1" s="55" t="s">
        <v>183</v>
      </c>
      <c r="E1" s="57" t="s">
        <v>184</v>
      </c>
      <c r="F1" s="55" t="s">
        <v>187</v>
      </c>
    </row>
    <row r="2" spans="1:6" ht="18" customHeight="1" x14ac:dyDescent="0.55000000000000004">
      <c r="A2">
        <v>1</v>
      </c>
      <c r="B2" s="10" t="s">
        <v>111</v>
      </c>
      <c r="C2" s="14" t="s">
        <v>198</v>
      </c>
      <c r="D2" t="s">
        <v>112</v>
      </c>
      <c r="E2" s="1">
        <v>39414</v>
      </c>
      <c r="F2">
        <f>VLOOKUP($D2,各路線データ!$L$3:$N$174,3,FALSE)</f>
        <v>3</v>
      </c>
    </row>
    <row r="3" spans="1:6" ht="18" customHeight="1" x14ac:dyDescent="0.55000000000000004">
      <c r="A3">
        <v>2</v>
      </c>
      <c r="B3" s="10" t="s">
        <v>111</v>
      </c>
      <c r="C3" s="14" t="s">
        <v>197</v>
      </c>
      <c r="D3" t="s">
        <v>113</v>
      </c>
      <c r="E3" s="1">
        <v>31398</v>
      </c>
      <c r="F3">
        <f>VLOOKUP($D3,各路線データ!$L$3:$N$174,3,FALSE)</f>
        <v>2</v>
      </c>
    </row>
    <row r="4" spans="1:6" ht="18" customHeight="1" x14ac:dyDescent="0.55000000000000004">
      <c r="A4">
        <v>3</v>
      </c>
      <c r="B4" s="10" t="s">
        <v>111</v>
      </c>
      <c r="C4" s="14" t="s">
        <v>197</v>
      </c>
      <c r="D4" t="s">
        <v>114</v>
      </c>
      <c r="E4" s="1">
        <v>33283</v>
      </c>
      <c r="F4">
        <f>VLOOKUP($D4,各路線データ!$L$3:$N$174,3,FALSE)</f>
        <v>2</v>
      </c>
    </row>
    <row r="5" spans="1:6" ht="18" customHeight="1" x14ac:dyDescent="0.55000000000000004">
      <c r="A5">
        <v>4</v>
      </c>
      <c r="B5" s="10" t="s">
        <v>111</v>
      </c>
      <c r="C5" s="14" t="s">
        <v>197</v>
      </c>
      <c r="D5" t="s">
        <v>115</v>
      </c>
      <c r="E5" s="1">
        <v>30416</v>
      </c>
      <c r="F5">
        <f>VLOOKUP($D5,各路線データ!$L$3:$N$174,3,FALSE)</f>
        <v>2</v>
      </c>
    </row>
    <row r="6" spans="1:6" ht="18" customHeight="1" x14ac:dyDescent="0.55000000000000004">
      <c r="A6">
        <v>5</v>
      </c>
      <c r="B6" s="10" t="s">
        <v>111</v>
      </c>
      <c r="C6" s="14" t="s">
        <v>197</v>
      </c>
      <c r="D6" t="s">
        <v>103</v>
      </c>
      <c r="E6" s="1">
        <v>138670</v>
      </c>
      <c r="F6">
        <f>VLOOKUP($D6,各路線データ!$L$3:$N$174,3,FALSE)</f>
        <v>6</v>
      </c>
    </row>
    <row r="7" spans="1:6" ht="18" customHeight="1" x14ac:dyDescent="0.55000000000000004">
      <c r="A7">
        <v>6</v>
      </c>
      <c r="B7" s="10" t="s">
        <v>111</v>
      </c>
      <c r="C7" s="14" t="s">
        <v>193</v>
      </c>
      <c r="D7" t="s">
        <v>104</v>
      </c>
      <c r="E7" s="1">
        <v>30535</v>
      </c>
      <c r="F7">
        <f>VLOOKUP($D7,各路線データ!$L$3:$N$174,3,FALSE)</f>
        <v>2</v>
      </c>
    </row>
    <row r="8" spans="1:6" ht="18" customHeight="1" x14ac:dyDescent="0.55000000000000004">
      <c r="A8">
        <v>7</v>
      </c>
      <c r="B8" s="10" t="s">
        <v>111</v>
      </c>
      <c r="C8" s="14" t="s">
        <v>192</v>
      </c>
      <c r="D8" t="s">
        <v>105</v>
      </c>
      <c r="E8" s="1">
        <v>31084</v>
      </c>
      <c r="F8">
        <f>VLOOKUP($D8,各路線データ!$L$3:$N$174,3,FALSE)</f>
        <v>2</v>
      </c>
    </row>
    <row r="9" spans="1:6" ht="18" customHeight="1" x14ac:dyDescent="0.55000000000000004">
      <c r="A9">
        <v>8</v>
      </c>
      <c r="B9" s="10" t="s">
        <v>111</v>
      </c>
      <c r="C9" s="14" t="s">
        <v>193</v>
      </c>
      <c r="D9" t="s">
        <v>12</v>
      </c>
      <c r="E9" s="1">
        <v>376350</v>
      </c>
      <c r="F9">
        <f>VLOOKUP($D9,各路線データ!$L$3:$N$174,3,FALSE)</f>
        <v>6</v>
      </c>
    </row>
    <row r="10" spans="1:6" ht="18" customHeight="1" x14ac:dyDescent="0.55000000000000004">
      <c r="A10">
        <v>9</v>
      </c>
      <c r="B10" s="10" t="s">
        <v>111</v>
      </c>
      <c r="C10" s="14" t="s">
        <v>193</v>
      </c>
      <c r="D10" t="s">
        <v>116</v>
      </c>
      <c r="E10" s="1">
        <v>30117</v>
      </c>
      <c r="F10">
        <f>VLOOKUP($D10,各路線データ!$L$3:$N$174,3,FALSE)</f>
        <v>2</v>
      </c>
    </row>
    <row r="11" spans="1:6" ht="18" customHeight="1" x14ac:dyDescent="0.55000000000000004">
      <c r="A11">
        <v>10</v>
      </c>
      <c r="B11" s="10" t="s">
        <v>111</v>
      </c>
      <c r="C11" s="14" t="s">
        <v>215</v>
      </c>
      <c r="D11" t="s">
        <v>117</v>
      </c>
      <c r="E11" s="1">
        <v>31445</v>
      </c>
      <c r="F11">
        <f>VLOOKUP($D11,各路線データ!$L$3:$N$174,3,FALSE)</f>
        <v>2</v>
      </c>
    </row>
    <row r="12" spans="1:6" ht="18" customHeight="1" x14ac:dyDescent="0.55000000000000004">
      <c r="A12">
        <v>11</v>
      </c>
      <c r="B12" s="10" t="s">
        <v>111</v>
      </c>
      <c r="C12" s="14" t="s">
        <v>215</v>
      </c>
      <c r="D12" t="s">
        <v>118</v>
      </c>
      <c r="E12" s="1">
        <v>40180</v>
      </c>
      <c r="F12">
        <f>VLOOKUP($D12,各路線データ!$L$3:$N$174,3,FALSE)</f>
        <v>3</v>
      </c>
    </row>
    <row r="13" spans="1:6" ht="18" customHeight="1" x14ac:dyDescent="0.55000000000000004">
      <c r="A13">
        <v>12</v>
      </c>
      <c r="B13" s="10" t="s">
        <v>111</v>
      </c>
      <c r="C13" s="14" t="s">
        <v>200</v>
      </c>
      <c r="D13" t="s">
        <v>34</v>
      </c>
      <c r="E13" s="1">
        <v>55488</v>
      </c>
      <c r="F13">
        <f>VLOOKUP($D13,各路線データ!$L$3:$N$174,3,FALSE)</f>
        <v>3</v>
      </c>
    </row>
    <row r="14" spans="1:6" ht="18" customHeight="1" x14ac:dyDescent="0.55000000000000004">
      <c r="A14">
        <v>13</v>
      </c>
      <c r="B14" s="10" t="s">
        <v>111</v>
      </c>
      <c r="C14" s="14" t="s">
        <v>200</v>
      </c>
      <c r="D14" t="s">
        <v>35</v>
      </c>
      <c r="E14" s="1">
        <v>39625</v>
      </c>
      <c r="F14">
        <f>VLOOKUP($D14,各路線データ!$L$3:$N$174,3,FALSE)</f>
        <v>3</v>
      </c>
    </row>
    <row r="15" spans="1:6" ht="18" customHeight="1" x14ac:dyDescent="0.55000000000000004">
      <c r="A15">
        <v>14</v>
      </c>
      <c r="B15" s="10" t="s">
        <v>111</v>
      </c>
      <c r="C15" s="14" t="s">
        <v>200</v>
      </c>
      <c r="D15" t="s">
        <v>119</v>
      </c>
      <c r="E15" s="1">
        <v>43592</v>
      </c>
      <c r="F15">
        <f>VLOOKUP($D15,各路線データ!$L$3:$N$174,3,FALSE)</f>
        <v>3</v>
      </c>
    </row>
    <row r="16" spans="1:6" ht="18" customHeight="1" x14ac:dyDescent="0.55000000000000004">
      <c r="A16">
        <v>15</v>
      </c>
      <c r="B16" s="10" t="s">
        <v>111</v>
      </c>
      <c r="C16" s="14" t="s">
        <v>200</v>
      </c>
      <c r="D16" t="s">
        <v>120</v>
      </c>
      <c r="E16" s="1">
        <v>54159</v>
      </c>
      <c r="F16">
        <f>VLOOKUP($D16,各路線データ!$L$3:$N$174,3,FALSE)</f>
        <v>3</v>
      </c>
    </row>
    <row r="17" spans="1:17" ht="18" customHeight="1" x14ac:dyDescent="0.55000000000000004">
      <c r="A17">
        <v>16</v>
      </c>
      <c r="B17" s="10" t="s">
        <v>111</v>
      </c>
      <c r="C17" s="14" t="s">
        <v>200</v>
      </c>
      <c r="D17" t="s">
        <v>121</v>
      </c>
      <c r="E17" s="1">
        <v>10964</v>
      </c>
      <c r="F17">
        <f>VLOOKUP($D17,各路線データ!$L$3:$N$174,3,FALSE)</f>
        <v>1</v>
      </c>
    </row>
    <row r="18" spans="1:17" ht="18" customHeight="1" x14ac:dyDescent="0.55000000000000004">
      <c r="A18">
        <v>17</v>
      </c>
      <c r="B18" s="10" t="s">
        <v>111</v>
      </c>
      <c r="C18" s="14" t="s">
        <v>201</v>
      </c>
      <c r="D18" t="s">
        <v>25</v>
      </c>
      <c r="E18" s="1">
        <v>103759</v>
      </c>
      <c r="F18">
        <f>VLOOKUP($D18,各路線データ!$L$3:$N$174,3,FALSE)</f>
        <v>5</v>
      </c>
    </row>
    <row r="19" spans="1:17" ht="18" customHeight="1" x14ac:dyDescent="0.55000000000000004">
      <c r="A19">
        <v>18</v>
      </c>
      <c r="B19" s="10" t="s">
        <v>111</v>
      </c>
      <c r="C19" s="14" t="s">
        <v>199</v>
      </c>
      <c r="D19" t="s">
        <v>122</v>
      </c>
      <c r="E19" s="1">
        <v>30848</v>
      </c>
      <c r="F19">
        <f>VLOOKUP($D19,各路線データ!$L$3:$N$174,3,FALSE)</f>
        <v>2</v>
      </c>
    </row>
    <row r="20" spans="1:17" ht="18" customHeight="1" x14ac:dyDescent="0.55000000000000004">
      <c r="A20">
        <v>19</v>
      </c>
      <c r="B20" s="10" t="s">
        <v>111</v>
      </c>
      <c r="C20" s="14" t="s">
        <v>199</v>
      </c>
      <c r="D20" t="s">
        <v>123</v>
      </c>
      <c r="E20" s="1">
        <v>29547</v>
      </c>
      <c r="F20">
        <f>VLOOKUP($D20,各路線データ!$L$3:$N$174,3,FALSE)</f>
        <v>2</v>
      </c>
    </row>
    <row r="21" spans="1:17" ht="18" customHeight="1" x14ac:dyDescent="0.55000000000000004">
      <c r="A21">
        <v>20</v>
      </c>
      <c r="B21" s="10" t="s">
        <v>111</v>
      </c>
      <c r="C21" s="14" t="s">
        <v>199</v>
      </c>
      <c r="D21" t="s">
        <v>124</v>
      </c>
      <c r="E21" s="1">
        <v>50081</v>
      </c>
      <c r="F21">
        <f>VLOOKUP($D21,各路線データ!$L$3:$N$174,3,FALSE)</f>
        <v>3</v>
      </c>
    </row>
    <row r="22" spans="1:17" ht="18" customHeight="1" x14ac:dyDescent="0.55000000000000004">
      <c r="A22">
        <v>21</v>
      </c>
      <c r="B22" s="10" t="s">
        <v>111</v>
      </c>
      <c r="C22" s="14" t="s">
        <v>204</v>
      </c>
      <c r="D22" t="s">
        <v>125</v>
      </c>
      <c r="E22" s="1">
        <v>140612</v>
      </c>
      <c r="F22">
        <f>VLOOKUP($D22,各路線データ!$L$3:$N$174,3,FALSE)</f>
        <v>6</v>
      </c>
    </row>
    <row r="23" spans="1:17" ht="18" customHeight="1" x14ac:dyDescent="0.55000000000000004">
      <c r="A23">
        <v>22</v>
      </c>
      <c r="B23" s="10" t="s">
        <v>111</v>
      </c>
      <c r="C23" s="14" t="s">
        <v>203</v>
      </c>
      <c r="D23" t="s">
        <v>126</v>
      </c>
      <c r="E23" s="1">
        <v>22641</v>
      </c>
      <c r="F23">
        <f>VLOOKUP($D23,各路線データ!$L$3:$N$174,3,FALSE)</f>
        <v>1</v>
      </c>
    </row>
    <row r="24" spans="1:17" ht="18" customHeight="1" x14ac:dyDescent="0.55000000000000004">
      <c r="A24">
        <v>23</v>
      </c>
      <c r="B24" s="10" t="s">
        <v>111</v>
      </c>
      <c r="C24" s="14" t="s">
        <v>204</v>
      </c>
      <c r="D24" t="s">
        <v>127</v>
      </c>
      <c r="E24" s="1">
        <v>48664</v>
      </c>
      <c r="F24">
        <f>VLOOKUP($D24,各路線データ!$L$3:$N$174,3,FALSE)</f>
        <v>3</v>
      </c>
    </row>
    <row r="25" spans="1:17" ht="18" customHeight="1" x14ac:dyDescent="0.55000000000000004">
      <c r="A25">
        <v>1</v>
      </c>
      <c r="B25" s="9" t="s">
        <v>102</v>
      </c>
      <c r="C25" s="14" t="s">
        <v>197</v>
      </c>
      <c r="D25" t="s">
        <v>103</v>
      </c>
      <c r="E25" s="1">
        <v>138670</v>
      </c>
      <c r="F25">
        <f>VLOOKUP($D25,各路線データ!$L$3:$N$174,3,FALSE)</f>
        <v>6</v>
      </c>
    </row>
    <row r="26" spans="1:17" ht="18" customHeight="1" x14ac:dyDescent="0.55000000000000004">
      <c r="A26">
        <v>2</v>
      </c>
      <c r="B26" s="9" t="s">
        <v>102</v>
      </c>
      <c r="C26" s="14" t="s">
        <v>193</v>
      </c>
      <c r="D26" t="s">
        <v>104</v>
      </c>
      <c r="E26" s="1">
        <v>30535</v>
      </c>
      <c r="F26">
        <f>VLOOKUP($D26,各路線データ!$L$3:$N$174,3,FALSE)</f>
        <v>2</v>
      </c>
    </row>
    <row r="27" spans="1:17" ht="18" customHeight="1" x14ac:dyDescent="0.55000000000000004">
      <c r="A27">
        <v>3</v>
      </c>
      <c r="B27" s="9" t="s">
        <v>102</v>
      </c>
      <c r="C27" s="14" t="s">
        <v>192</v>
      </c>
      <c r="D27" t="s">
        <v>105</v>
      </c>
      <c r="E27" s="1">
        <v>31084</v>
      </c>
      <c r="F27">
        <f>VLOOKUP($D27,各路線データ!$L$3:$N$174,3,FALSE)</f>
        <v>2</v>
      </c>
      <c r="N27" s="10"/>
      <c r="O27" s="14"/>
      <c r="Q27" s="12"/>
    </row>
    <row r="28" spans="1:17" ht="18" customHeight="1" x14ac:dyDescent="0.55000000000000004">
      <c r="A28">
        <v>4</v>
      </c>
      <c r="B28" s="9" t="s">
        <v>102</v>
      </c>
      <c r="C28" s="14" t="s">
        <v>193</v>
      </c>
      <c r="D28" t="s">
        <v>12</v>
      </c>
      <c r="E28" s="1">
        <v>376350</v>
      </c>
      <c r="F28">
        <f>VLOOKUP($D28,各路線データ!$L$3:$N$174,3,FALSE)</f>
        <v>6</v>
      </c>
      <c r="N28" s="9"/>
      <c r="O28" s="14"/>
      <c r="Q28" s="12"/>
    </row>
    <row r="29" spans="1:17" ht="18" customHeight="1" x14ac:dyDescent="0.55000000000000004">
      <c r="A29">
        <v>5</v>
      </c>
      <c r="B29" s="9" t="s">
        <v>102</v>
      </c>
      <c r="C29" s="14" t="s">
        <v>193</v>
      </c>
      <c r="D29" t="s">
        <v>106</v>
      </c>
      <c r="E29" s="1">
        <v>12598</v>
      </c>
      <c r="F29">
        <f>VLOOKUP($D29,各路線データ!$L$3:$N$174,3,FALSE)</f>
        <v>1</v>
      </c>
      <c r="N29" s="11"/>
      <c r="O29" s="14"/>
      <c r="Q29" s="12"/>
    </row>
    <row r="30" spans="1:17" ht="18" customHeight="1" x14ac:dyDescent="0.55000000000000004">
      <c r="A30">
        <v>6</v>
      </c>
      <c r="B30" s="9" t="s">
        <v>102</v>
      </c>
      <c r="C30" s="14" t="s">
        <v>195</v>
      </c>
      <c r="D30" t="s">
        <v>107</v>
      </c>
      <c r="E30" s="1">
        <v>22589</v>
      </c>
      <c r="F30">
        <f>VLOOKUP($D30,各路線データ!$L$3:$N$174,3,FALSE)</f>
        <v>1</v>
      </c>
      <c r="N30" s="8"/>
      <c r="O30" s="14"/>
      <c r="Q30" s="12"/>
    </row>
    <row r="31" spans="1:17" ht="18" customHeight="1" x14ac:dyDescent="0.55000000000000004">
      <c r="A31">
        <v>7</v>
      </c>
      <c r="B31" s="9" t="s">
        <v>102</v>
      </c>
      <c r="C31" s="14" t="s">
        <v>195</v>
      </c>
      <c r="D31" t="s">
        <v>108</v>
      </c>
      <c r="E31" s="1">
        <v>29092</v>
      </c>
      <c r="F31">
        <f>VLOOKUP($D31,各路線データ!$L$3:$N$174,3,FALSE)</f>
        <v>2</v>
      </c>
      <c r="N31" s="7"/>
      <c r="O31" s="14"/>
      <c r="Q31" s="12"/>
    </row>
    <row r="32" spans="1:17" ht="18" customHeight="1" x14ac:dyDescent="0.55000000000000004">
      <c r="A32">
        <v>8</v>
      </c>
      <c r="B32" s="9" t="s">
        <v>102</v>
      </c>
      <c r="C32" s="14" t="s">
        <v>195</v>
      </c>
      <c r="D32" t="s">
        <v>81</v>
      </c>
      <c r="E32" s="1">
        <v>100585</v>
      </c>
      <c r="F32">
        <f>VLOOKUP($D32,各路線データ!$L$3:$N$174,3,FALSE)</f>
        <v>5</v>
      </c>
      <c r="N32" s="7"/>
      <c r="O32" s="14"/>
      <c r="Q32" s="12"/>
    </row>
    <row r="33" spans="1:17" ht="18" customHeight="1" x14ac:dyDescent="0.55000000000000004">
      <c r="A33">
        <v>9</v>
      </c>
      <c r="B33" s="9" t="s">
        <v>102</v>
      </c>
      <c r="C33" s="14" t="s">
        <v>196</v>
      </c>
      <c r="D33" t="s">
        <v>109</v>
      </c>
      <c r="E33" s="1">
        <v>17386</v>
      </c>
      <c r="F33">
        <f>VLOOKUP($D33,各路線データ!$L$3:$N$174,3,FALSE)</f>
        <v>1</v>
      </c>
      <c r="N33" s="2"/>
      <c r="O33" s="14"/>
      <c r="Q33" s="12"/>
    </row>
    <row r="34" spans="1:17" ht="18" customHeight="1" x14ac:dyDescent="0.55000000000000004">
      <c r="A34">
        <v>10</v>
      </c>
      <c r="B34" s="9" t="s">
        <v>102</v>
      </c>
      <c r="C34" s="14" t="s">
        <v>196</v>
      </c>
      <c r="D34" t="s">
        <v>110</v>
      </c>
      <c r="E34" s="1">
        <v>64768</v>
      </c>
      <c r="F34">
        <f>VLOOKUP($D34,各路線データ!$L$3:$N$174,3,FALSE)</f>
        <v>4</v>
      </c>
      <c r="N34" s="4"/>
      <c r="O34" s="14"/>
      <c r="Q34" s="12"/>
    </row>
    <row r="35" spans="1:17" ht="18" customHeight="1" x14ac:dyDescent="0.55000000000000004">
      <c r="A35">
        <v>11</v>
      </c>
      <c r="B35" s="9" t="s">
        <v>102</v>
      </c>
      <c r="C35" s="14" t="s">
        <v>196</v>
      </c>
      <c r="D35" t="s">
        <v>5</v>
      </c>
      <c r="E35" s="1">
        <v>222150</v>
      </c>
      <c r="F35">
        <f>VLOOKUP($D35,各路線データ!$L$3:$N$174,3,FALSE)</f>
        <v>6</v>
      </c>
      <c r="N35" s="13"/>
      <c r="O35" s="14"/>
      <c r="Q35" s="12"/>
    </row>
    <row r="36" spans="1:17" ht="18" customHeight="1" x14ac:dyDescent="0.55000000000000004">
      <c r="A36">
        <v>1</v>
      </c>
      <c r="B36" s="11" t="s">
        <v>128</v>
      </c>
      <c r="C36" s="14" t="s">
        <v>213</v>
      </c>
      <c r="D36" t="s">
        <v>129</v>
      </c>
      <c r="E36" s="1">
        <v>161271</v>
      </c>
      <c r="F36">
        <f>VLOOKUP($D36,各路線データ!$L$3:$N$174,3,FALSE)</f>
        <v>6</v>
      </c>
      <c r="N36" s="3"/>
      <c r="O36" s="14"/>
      <c r="Q36" s="12"/>
    </row>
    <row r="37" spans="1:17" ht="18" customHeight="1" x14ac:dyDescent="0.55000000000000004">
      <c r="A37">
        <v>2</v>
      </c>
      <c r="B37" s="11" t="s">
        <v>128</v>
      </c>
      <c r="C37" s="14" t="s">
        <v>210</v>
      </c>
      <c r="D37" t="s">
        <v>130</v>
      </c>
      <c r="E37" s="1">
        <v>23621</v>
      </c>
      <c r="F37">
        <f>VLOOKUP($D37,各路線データ!$L$3:$N$174,3,FALSE)</f>
        <v>2</v>
      </c>
      <c r="N37" s="5"/>
      <c r="O37" s="14"/>
      <c r="Q37" s="12"/>
    </row>
    <row r="38" spans="1:17" ht="18" customHeight="1" x14ac:dyDescent="0.55000000000000004">
      <c r="A38">
        <v>3</v>
      </c>
      <c r="B38" s="11" t="s">
        <v>128</v>
      </c>
      <c r="C38" s="14" t="s">
        <v>214</v>
      </c>
      <c r="D38" t="s">
        <v>131</v>
      </c>
      <c r="E38" s="1">
        <v>32927</v>
      </c>
      <c r="F38">
        <f>VLOOKUP($D38,各路線データ!$L$3:$N$174,3,FALSE)</f>
        <v>2</v>
      </c>
      <c r="N38" s="6"/>
      <c r="O38" s="14"/>
      <c r="Q38" s="12"/>
    </row>
    <row r="39" spans="1:17" ht="18" customHeight="1" x14ac:dyDescent="0.55000000000000004">
      <c r="A39">
        <v>4</v>
      </c>
      <c r="B39" s="11" t="s">
        <v>128</v>
      </c>
      <c r="C39" s="14" t="s">
        <v>214</v>
      </c>
      <c r="D39" t="s">
        <v>132</v>
      </c>
      <c r="E39" s="1">
        <v>26652</v>
      </c>
      <c r="F39">
        <f>VLOOKUP($D39,各路線データ!$L$3:$N$174,3,FALSE)</f>
        <v>2</v>
      </c>
    </row>
    <row r="40" spans="1:17" ht="18" customHeight="1" x14ac:dyDescent="0.55000000000000004">
      <c r="A40">
        <v>5</v>
      </c>
      <c r="B40" s="11" t="s">
        <v>128</v>
      </c>
      <c r="C40" s="14" t="s">
        <v>214</v>
      </c>
      <c r="D40" t="s">
        <v>20</v>
      </c>
      <c r="E40" s="1">
        <v>114064</v>
      </c>
      <c r="F40">
        <f>VLOOKUP($D40,各路線データ!$L$3:$N$174,3,FALSE)</f>
        <v>6</v>
      </c>
    </row>
    <row r="41" spans="1:17" ht="18" customHeight="1" x14ac:dyDescent="0.55000000000000004">
      <c r="A41">
        <v>6</v>
      </c>
      <c r="B41" s="11" t="s">
        <v>128</v>
      </c>
      <c r="C41" s="14" t="s">
        <v>214</v>
      </c>
      <c r="D41" t="s">
        <v>133</v>
      </c>
      <c r="E41" s="1">
        <v>31309</v>
      </c>
      <c r="F41">
        <f>VLOOKUP($D41,各路線データ!$L$3:$N$174,3,FALSE)</f>
        <v>2</v>
      </c>
    </row>
    <row r="42" spans="1:17" ht="18" customHeight="1" x14ac:dyDescent="0.55000000000000004">
      <c r="A42">
        <v>7</v>
      </c>
      <c r="B42" s="11" t="s">
        <v>128</v>
      </c>
      <c r="C42" s="14" t="s">
        <v>201</v>
      </c>
      <c r="D42" t="s">
        <v>22</v>
      </c>
      <c r="E42" s="1">
        <v>156102</v>
      </c>
      <c r="F42">
        <f>VLOOKUP($D42,各路線データ!$L$3:$N$174,3,FALSE)</f>
        <v>6</v>
      </c>
    </row>
    <row r="43" spans="1:17" ht="18" customHeight="1" x14ac:dyDescent="0.55000000000000004">
      <c r="A43">
        <v>8</v>
      </c>
      <c r="B43" s="11" t="s">
        <v>128</v>
      </c>
      <c r="C43" s="14" t="s">
        <v>199</v>
      </c>
      <c r="D43" t="s">
        <v>134</v>
      </c>
      <c r="E43" s="1">
        <v>30348</v>
      </c>
      <c r="F43">
        <f>VLOOKUP($D43,各路線データ!$L$3:$N$174,3,FALSE)</f>
        <v>2</v>
      </c>
    </row>
    <row r="44" spans="1:17" ht="18" customHeight="1" x14ac:dyDescent="0.55000000000000004">
      <c r="A44">
        <v>9</v>
      </c>
      <c r="B44" s="11" t="s">
        <v>128</v>
      </c>
      <c r="C44" s="14" t="s">
        <v>199</v>
      </c>
      <c r="D44" t="s">
        <v>135</v>
      </c>
      <c r="E44" s="1">
        <v>55819</v>
      </c>
      <c r="F44">
        <f>VLOOKUP($D44,各路線データ!$L$3:$N$174,3,FALSE)</f>
        <v>3</v>
      </c>
    </row>
    <row r="45" spans="1:17" ht="18" customHeight="1" x14ac:dyDescent="0.55000000000000004">
      <c r="A45">
        <v>10</v>
      </c>
      <c r="B45" s="11" t="s">
        <v>128</v>
      </c>
      <c r="C45" s="14" t="s">
        <v>199</v>
      </c>
      <c r="D45" t="s">
        <v>136</v>
      </c>
      <c r="E45" s="1">
        <v>87899</v>
      </c>
      <c r="F45">
        <f>VLOOKUP($D45,各路線データ!$L$3:$N$174,3,FALSE)</f>
        <v>5</v>
      </c>
    </row>
    <row r="46" spans="1:17" ht="18" customHeight="1" x14ac:dyDescent="0.55000000000000004">
      <c r="A46">
        <v>11</v>
      </c>
      <c r="B46" s="11" t="s">
        <v>128</v>
      </c>
      <c r="C46" s="14" t="s">
        <v>199</v>
      </c>
      <c r="D46" t="s">
        <v>137</v>
      </c>
      <c r="E46" s="1">
        <v>76291</v>
      </c>
      <c r="F46">
        <f>VLOOKUP($D46,各路線データ!$L$3:$N$174,3,FALSE)</f>
        <v>5</v>
      </c>
    </row>
    <row r="47" spans="1:17" ht="18" customHeight="1" x14ac:dyDescent="0.55000000000000004">
      <c r="A47">
        <v>12</v>
      </c>
      <c r="B47" s="11" t="s">
        <v>128</v>
      </c>
      <c r="C47" s="14" t="s">
        <v>199</v>
      </c>
      <c r="D47" t="s">
        <v>138</v>
      </c>
      <c r="E47" s="1">
        <v>45473</v>
      </c>
      <c r="F47">
        <f>VLOOKUP($D47,各路線データ!$L$3:$N$174,3,FALSE)</f>
        <v>3</v>
      </c>
    </row>
    <row r="48" spans="1:17" ht="18" customHeight="1" x14ac:dyDescent="0.55000000000000004">
      <c r="A48">
        <v>13</v>
      </c>
      <c r="B48" s="11" t="s">
        <v>128</v>
      </c>
      <c r="C48" s="14" t="s">
        <v>199</v>
      </c>
      <c r="D48" t="s">
        <v>139</v>
      </c>
      <c r="E48" s="1">
        <v>58010</v>
      </c>
      <c r="F48">
        <f>VLOOKUP($D48,各路線データ!$L$3:$N$174,3,FALSE)</f>
        <v>3</v>
      </c>
    </row>
    <row r="49" spans="1:6" ht="18" customHeight="1" x14ac:dyDescent="0.55000000000000004">
      <c r="A49">
        <v>14</v>
      </c>
      <c r="B49" s="11" t="s">
        <v>128</v>
      </c>
      <c r="C49" s="14" t="s">
        <v>199</v>
      </c>
      <c r="D49" t="s">
        <v>75</v>
      </c>
      <c r="E49" s="1">
        <v>149432</v>
      </c>
      <c r="F49">
        <f>VLOOKUP($D49,各路線データ!$L$3:$N$174,3,FALSE)</f>
        <v>6</v>
      </c>
    </row>
    <row r="50" spans="1:6" ht="18" customHeight="1" x14ac:dyDescent="0.55000000000000004">
      <c r="A50">
        <v>15</v>
      </c>
      <c r="B50" s="11" t="s">
        <v>128</v>
      </c>
      <c r="C50" s="14" t="s">
        <v>200</v>
      </c>
      <c r="D50" t="s">
        <v>140</v>
      </c>
      <c r="E50" s="1">
        <v>67325</v>
      </c>
      <c r="F50">
        <f>VLOOKUP($D50,各路線データ!$L$3:$N$174,3,FALSE)</f>
        <v>4</v>
      </c>
    </row>
    <row r="51" spans="1:6" ht="18" customHeight="1" x14ac:dyDescent="0.55000000000000004">
      <c r="A51">
        <v>16</v>
      </c>
      <c r="B51" s="11" t="s">
        <v>128</v>
      </c>
      <c r="C51" s="14" t="s">
        <v>200</v>
      </c>
      <c r="D51" t="s">
        <v>76</v>
      </c>
      <c r="E51" s="1">
        <v>113846</v>
      </c>
      <c r="F51">
        <f>VLOOKUP($D51,各路線データ!$L$3:$N$174,3,FALSE)</f>
        <v>6</v>
      </c>
    </row>
    <row r="52" spans="1:6" ht="18" customHeight="1" x14ac:dyDescent="0.55000000000000004">
      <c r="A52">
        <v>17</v>
      </c>
      <c r="B52" s="11" t="s">
        <v>128</v>
      </c>
      <c r="C52" s="14" t="s">
        <v>205</v>
      </c>
      <c r="D52" t="s">
        <v>141</v>
      </c>
      <c r="E52" s="1">
        <v>22864</v>
      </c>
      <c r="F52">
        <f>VLOOKUP($D52,各路線データ!$L$3:$N$174,3,FALSE)</f>
        <v>1</v>
      </c>
    </row>
    <row r="53" spans="1:6" ht="18" customHeight="1" x14ac:dyDescent="0.55000000000000004">
      <c r="A53">
        <v>18</v>
      </c>
      <c r="B53" s="11" t="s">
        <v>128</v>
      </c>
      <c r="C53" s="14" t="s">
        <v>205</v>
      </c>
      <c r="D53" t="s">
        <v>142</v>
      </c>
      <c r="E53" s="1">
        <v>61568</v>
      </c>
      <c r="F53">
        <f>VLOOKUP($D53,各路線データ!$L$3:$N$174,3,FALSE)</f>
        <v>4</v>
      </c>
    </row>
    <row r="54" spans="1:6" ht="18" customHeight="1" x14ac:dyDescent="0.55000000000000004">
      <c r="A54">
        <v>19</v>
      </c>
      <c r="B54" s="11" t="s">
        <v>128</v>
      </c>
      <c r="C54" s="14" t="s">
        <v>205</v>
      </c>
      <c r="D54" t="s">
        <v>143</v>
      </c>
      <c r="E54" s="1">
        <v>71366</v>
      </c>
      <c r="F54">
        <f>VLOOKUP($D54,各路線データ!$L$3:$N$174,3,FALSE)</f>
        <v>4</v>
      </c>
    </row>
    <row r="55" spans="1:6" ht="18" customHeight="1" x14ac:dyDescent="0.55000000000000004">
      <c r="A55">
        <v>20</v>
      </c>
      <c r="B55" s="11" t="s">
        <v>128</v>
      </c>
      <c r="C55" s="14" t="s">
        <v>205</v>
      </c>
      <c r="D55" t="s">
        <v>144</v>
      </c>
      <c r="E55" s="1">
        <v>41452</v>
      </c>
      <c r="F55">
        <f>VLOOKUP($D55,各路線データ!$L$3:$N$174,3,FALSE)</f>
        <v>3</v>
      </c>
    </row>
    <row r="56" spans="1:6" ht="18" customHeight="1" x14ac:dyDescent="0.55000000000000004">
      <c r="A56">
        <v>21</v>
      </c>
      <c r="B56" s="11" t="s">
        <v>128</v>
      </c>
      <c r="C56" s="14" t="s">
        <v>196</v>
      </c>
      <c r="D56" t="s">
        <v>4</v>
      </c>
      <c r="E56" s="1">
        <v>94002</v>
      </c>
      <c r="F56">
        <f>VLOOKUP($D56,各路線データ!$L$3:$N$174,3,FALSE)</f>
        <v>5</v>
      </c>
    </row>
    <row r="57" spans="1:6" ht="18" customHeight="1" x14ac:dyDescent="0.55000000000000004">
      <c r="A57">
        <v>22</v>
      </c>
      <c r="B57" s="11" t="s">
        <v>128</v>
      </c>
      <c r="C57" s="14" t="s">
        <v>211</v>
      </c>
      <c r="D57" t="s">
        <v>145</v>
      </c>
      <c r="E57" s="1">
        <v>149844</v>
      </c>
      <c r="F57">
        <f>VLOOKUP($D57,各路線データ!$L$3:$N$174,3,FALSE)</f>
        <v>6</v>
      </c>
    </row>
    <row r="58" spans="1:6" ht="18" customHeight="1" x14ac:dyDescent="0.55000000000000004">
      <c r="A58">
        <v>1</v>
      </c>
      <c r="B58" s="8" t="s">
        <v>88</v>
      </c>
      <c r="C58" s="14" t="s">
        <v>214</v>
      </c>
      <c r="D58" t="s">
        <v>89</v>
      </c>
      <c r="E58" s="1">
        <v>57513</v>
      </c>
      <c r="F58">
        <f>VLOOKUP($D58,各路線データ!$L$3:$N$174,3,FALSE)</f>
        <v>3</v>
      </c>
    </row>
    <row r="59" spans="1:6" ht="18" customHeight="1" x14ac:dyDescent="0.55000000000000004">
      <c r="A59">
        <v>2</v>
      </c>
      <c r="B59" s="8" t="s">
        <v>88</v>
      </c>
      <c r="C59" s="14" t="s">
        <v>214</v>
      </c>
      <c r="D59" t="s">
        <v>90</v>
      </c>
      <c r="E59" s="1">
        <v>20281</v>
      </c>
      <c r="F59">
        <f>VLOOKUP($D59,各路線データ!$L$3:$N$174,3,FALSE)</f>
        <v>1</v>
      </c>
    </row>
    <row r="60" spans="1:6" ht="18" customHeight="1" x14ac:dyDescent="0.55000000000000004">
      <c r="A60">
        <v>3</v>
      </c>
      <c r="B60" s="8" t="s">
        <v>88</v>
      </c>
      <c r="C60" s="14" t="s">
        <v>214</v>
      </c>
      <c r="D60" t="s">
        <v>91</v>
      </c>
      <c r="E60" s="1">
        <v>12771</v>
      </c>
      <c r="F60">
        <f>VLOOKUP($D60,各路線データ!$L$3:$N$174,3,FALSE)</f>
        <v>1</v>
      </c>
    </row>
    <row r="61" spans="1:6" ht="18" customHeight="1" x14ac:dyDescent="0.55000000000000004">
      <c r="A61">
        <v>4</v>
      </c>
      <c r="B61" s="8" t="s">
        <v>88</v>
      </c>
      <c r="C61" s="14" t="s">
        <v>214</v>
      </c>
      <c r="D61" t="s">
        <v>20</v>
      </c>
      <c r="E61" s="1">
        <v>114064</v>
      </c>
      <c r="F61">
        <f>VLOOKUP($D61,各路線データ!$L$3:$N$174,3,FALSE)</f>
        <v>6</v>
      </c>
    </row>
    <row r="62" spans="1:6" ht="18" customHeight="1" x14ac:dyDescent="0.55000000000000004">
      <c r="A62">
        <v>5</v>
      </c>
      <c r="B62" s="8" t="s">
        <v>88</v>
      </c>
      <c r="C62" s="14" t="s">
        <v>214</v>
      </c>
      <c r="D62" t="s">
        <v>92</v>
      </c>
      <c r="E62" s="1">
        <v>14199</v>
      </c>
      <c r="F62">
        <f>VLOOKUP($D62,各路線データ!$L$3:$N$174,3,FALSE)</f>
        <v>1</v>
      </c>
    </row>
    <row r="63" spans="1:6" ht="18" customHeight="1" x14ac:dyDescent="0.55000000000000004">
      <c r="A63">
        <v>6</v>
      </c>
      <c r="B63" s="8" t="s">
        <v>88</v>
      </c>
      <c r="C63" s="14" t="s">
        <v>200</v>
      </c>
      <c r="D63" t="s">
        <v>93</v>
      </c>
      <c r="E63" s="1">
        <v>16075</v>
      </c>
      <c r="F63">
        <f>VLOOKUP($D63,各路線データ!$L$3:$N$174,3,FALSE)</f>
        <v>1</v>
      </c>
    </row>
    <row r="64" spans="1:6" ht="18" customHeight="1" x14ac:dyDescent="0.55000000000000004">
      <c r="A64">
        <v>7</v>
      </c>
      <c r="B64" s="8" t="s">
        <v>88</v>
      </c>
      <c r="C64" s="14" t="s">
        <v>202</v>
      </c>
      <c r="D64" t="s">
        <v>23</v>
      </c>
      <c r="E64" s="1">
        <v>71872</v>
      </c>
      <c r="F64">
        <f>VLOOKUP($D64,各路線データ!$L$3:$N$174,3,FALSE)</f>
        <v>4</v>
      </c>
    </row>
    <row r="65" spans="1:6" ht="18" customHeight="1" x14ac:dyDescent="0.55000000000000004">
      <c r="A65">
        <v>8</v>
      </c>
      <c r="B65" s="8" t="s">
        <v>88</v>
      </c>
      <c r="C65" s="14" t="s">
        <v>199</v>
      </c>
      <c r="D65" t="s">
        <v>94</v>
      </c>
      <c r="E65" s="1">
        <v>87151</v>
      </c>
      <c r="F65">
        <f>VLOOKUP($D65,各路線データ!$L$3:$N$174,3,FALSE)</f>
        <v>5</v>
      </c>
    </row>
    <row r="66" spans="1:6" ht="18" customHeight="1" x14ac:dyDescent="0.55000000000000004">
      <c r="A66">
        <v>9</v>
      </c>
      <c r="B66" s="8" t="s">
        <v>88</v>
      </c>
      <c r="C66" s="14" t="s">
        <v>199</v>
      </c>
      <c r="D66" t="s">
        <v>95</v>
      </c>
      <c r="E66" s="1">
        <v>128624</v>
      </c>
      <c r="F66">
        <f>VLOOKUP($D66,各路線データ!$L$3:$N$174,3,FALSE)</f>
        <v>6</v>
      </c>
    </row>
    <row r="67" spans="1:6" ht="18" customHeight="1" x14ac:dyDescent="0.55000000000000004">
      <c r="A67">
        <v>10</v>
      </c>
      <c r="B67" s="8" t="s">
        <v>88</v>
      </c>
      <c r="C67" s="14" t="s">
        <v>199</v>
      </c>
      <c r="D67" t="s">
        <v>96</v>
      </c>
      <c r="E67" s="1">
        <v>39982</v>
      </c>
      <c r="F67">
        <f>VLOOKUP($D67,各路線データ!$L$3:$N$174,3,FALSE)</f>
        <v>3</v>
      </c>
    </row>
    <row r="68" spans="1:6" ht="18" customHeight="1" x14ac:dyDescent="0.55000000000000004">
      <c r="A68">
        <v>11</v>
      </c>
      <c r="B68" s="8" t="s">
        <v>88</v>
      </c>
      <c r="C68" s="14" t="s">
        <v>199</v>
      </c>
      <c r="D68" t="s">
        <v>75</v>
      </c>
      <c r="E68" s="1">
        <v>149432</v>
      </c>
      <c r="F68">
        <f>VLOOKUP($D68,各路線データ!$L$3:$N$174,3,FALSE)</f>
        <v>6</v>
      </c>
    </row>
    <row r="69" spans="1:6" ht="18" customHeight="1" x14ac:dyDescent="0.55000000000000004">
      <c r="A69">
        <v>12</v>
      </c>
      <c r="B69" s="8" t="s">
        <v>88</v>
      </c>
      <c r="C69" s="14" t="s">
        <v>205</v>
      </c>
      <c r="D69" t="s">
        <v>26</v>
      </c>
      <c r="E69" s="1">
        <v>175368</v>
      </c>
      <c r="F69">
        <f>VLOOKUP($D69,各路線データ!$L$3:$N$174,3,FALSE)</f>
        <v>6</v>
      </c>
    </row>
    <row r="70" spans="1:6" ht="18" customHeight="1" x14ac:dyDescent="0.55000000000000004">
      <c r="A70">
        <v>13</v>
      </c>
      <c r="B70" s="8" t="s">
        <v>88</v>
      </c>
      <c r="C70" s="14" t="s">
        <v>205</v>
      </c>
      <c r="D70" t="s">
        <v>97</v>
      </c>
      <c r="E70" s="1">
        <v>72618</v>
      </c>
      <c r="F70">
        <f>VLOOKUP($D70,各路線データ!$L$3:$N$174,3,FALSE)</f>
        <v>4</v>
      </c>
    </row>
    <row r="71" spans="1:6" ht="18" customHeight="1" x14ac:dyDescent="0.55000000000000004">
      <c r="A71">
        <v>14</v>
      </c>
      <c r="B71" s="8" t="s">
        <v>88</v>
      </c>
      <c r="C71" s="14" t="s">
        <v>205</v>
      </c>
      <c r="D71" t="s">
        <v>98</v>
      </c>
      <c r="E71" s="1">
        <v>93128</v>
      </c>
      <c r="F71">
        <f>VLOOKUP($D71,各路線データ!$L$3:$N$174,3,FALSE)</f>
        <v>5</v>
      </c>
    </row>
    <row r="72" spans="1:6" ht="18" customHeight="1" x14ac:dyDescent="0.55000000000000004">
      <c r="A72">
        <v>15</v>
      </c>
      <c r="B72" s="8" t="s">
        <v>88</v>
      </c>
      <c r="C72" s="14" t="s">
        <v>200</v>
      </c>
      <c r="D72" t="s">
        <v>78</v>
      </c>
      <c r="E72" s="1">
        <v>66983</v>
      </c>
      <c r="F72">
        <f>VLOOKUP($D72,各路線データ!$L$3:$N$174,3,FALSE)</f>
        <v>4</v>
      </c>
    </row>
    <row r="73" spans="1:6" ht="18" customHeight="1" x14ac:dyDescent="0.55000000000000004">
      <c r="A73">
        <v>16</v>
      </c>
      <c r="B73" s="8" t="s">
        <v>88</v>
      </c>
      <c r="C73" s="14" t="s">
        <v>205</v>
      </c>
      <c r="D73" t="s">
        <v>99</v>
      </c>
      <c r="E73" s="1">
        <v>68400</v>
      </c>
      <c r="F73">
        <f>VLOOKUP($D73,各路線データ!$L$3:$N$174,3,FALSE)</f>
        <v>4</v>
      </c>
    </row>
    <row r="74" spans="1:6" ht="18" customHeight="1" x14ac:dyDescent="0.55000000000000004">
      <c r="A74">
        <v>17</v>
      </c>
      <c r="B74" s="8" t="s">
        <v>88</v>
      </c>
      <c r="C74" s="14" t="s">
        <v>205</v>
      </c>
      <c r="D74" t="s">
        <v>100</v>
      </c>
      <c r="E74" s="1">
        <v>46743</v>
      </c>
      <c r="F74">
        <f>VLOOKUP($D74,各路線データ!$L$3:$N$174,3,FALSE)</f>
        <v>3</v>
      </c>
    </row>
    <row r="75" spans="1:6" ht="18" customHeight="1" x14ac:dyDescent="0.55000000000000004">
      <c r="A75">
        <v>18</v>
      </c>
      <c r="B75" s="8" t="s">
        <v>88</v>
      </c>
      <c r="C75" s="14" t="s">
        <v>205</v>
      </c>
      <c r="D75" t="s">
        <v>101</v>
      </c>
      <c r="E75" s="1">
        <v>113687</v>
      </c>
      <c r="F75">
        <f>VLOOKUP($D75,各路線データ!$L$3:$N$174,3,FALSE)</f>
        <v>6</v>
      </c>
    </row>
    <row r="76" spans="1:6" ht="18" customHeight="1" x14ac:dyDescent="0.55000000000000004">
      <c r="A76">
        <v>19</v>
      </c>
      <c r="B76" s="8" t="s">
        <v>88</v>
      </c>
      <c r="C76" s="14" t="s">
        <v>196</v>
      </c>
      <c r="D76" t="s">
        <v>5</v>
      </c>
      <c r="E76" s="1">
        <v>222150</v>
      </c>
      <c r="F76">
        <f>VLOOKUP($D76,各路線データ!$L$3:$N$174,3,FALSE)</f>
        <v>6</v>
      </c>
    </row>
    <row r="77" spans="1:6" ht="18" customHeight="1" x14ac:dyDescent="0.55000000000000004">
      <c r="A77">
        <v>1</v>
      </c>
      <c r="B77" s="7" t="s">
        <v>68</v>
      </c>
      <c r="C77" s="14" t="s">
        <v>193</v>
      </c>
      <c r="D77" t="s">
        <v>12</v>
      </c>
      <c r="E77" s="1">
        <v>376350</v>
      </c>
      <c r="F77">
        <f>VLOOKUP($D77,各路線データ!$L$3:$N$174,3,FALSE)</f>
        <v>6</v>
      </c>
    </row>
    <row r="78" spans="1:6" ht="18" customHeight="1" x14ac:dyDescent="0.55000000000000004">
      <c r="A78">
        <v>2</v>
      </c>
      <c r="B78" s="7" t="s">
        <v>68</v>
      </c>
      <c r="C78" s="14" t="s">
        <v>215</v>
      </c>
      <c r="D78" t="s">
        <v>69</v>
      </c>
      <c r="E78" s="1">
        <v>19684</v>
      </c>
      <c r="F78">
        <f>VLOOKUP($D78,各路線データ!$L$3:$N$174,3,FALSE)</f>
        <v>1</v>
      </c>
    </row>
    <row r="79" spans="1:6" ht="18" customHeight="1" x14ac:dyDescent="0.55000000000000004">
      <c r="A79">
        <v>3</v>
      </c>
      <c r="B79" s="7" t="s">
        <v>68</v>
      </c>
      <c r="C79" s="14" t="s">
        <v>215</v>
      </c>
      <c r="D79" t="s">
        <v>70</v>
      </c>
      <c r="E79" s="1">
        <v>48571</v>
      </c>
      <c r="F79">
        <f>VLOOKUP($D79,各路線データ!$L$3:$N$174,3,FALSE)</f>
        <v>3</v>
      </c>
    </row>
    <row r="80" spans="1:6" ht="18" customHeight="1" x14ac:dyDescent="0.55000000000000004">
      <c r="A80">
        <v>4</v>
      </c>
      <c r="B80" s="7" t="s">
        <v>68</v>
      </c>
      <c r="C80" s="14" t="s">
        <v>215</v>
      </c>
      <c r="D80" t="s">
        <v>71</v>
      </c>
      <c r="E80" s="1">
        <v>64291</v>
      </c>
      <c r="F80">
        <f>VLOOKUP($D80,各路線データ!$L$3:$N$174,3,FALSE)</f>
        <v>4</v>
      </c>
    </row>
    <row r="81" spans="1:6" ht="18" customHeight="1" x14ac:dyDescent="0.55000000000000004">
      <c r="A81">
        <v>5</v>
      </c>
      <c r="B81" s="7" t="s">
        <v>68</v>
      </c>
      <c r="C81" s="14" t="s">
        <v>215</v>
      </c>
      <c r="D81" t="s">
        <v>72</v>
      </c>
      <c r="E81" s="1">
        <v>35776</v>
      </c>
      <c r="F81">
        <f>VLOOKUP($D81,各路線データ!$L$3:$N$174,3,FALSE)</f>
        <v>2</v>
      </c>
    </row>
    <row r="82" spans="1:6" ht="18" customHeight="1" x14ac:dyDescent="0.55000000000000004">
      <c r="A82">
        <v>6</v>
      </c>
      <c r="B82" s="7" t="s">
        <v>68</v>
      </c>
      <c r="C82" s="14" t="s">
        <v>200</v>
      </c>
      <c r="D82" t="s">
        <v>32</v>
      </c>
      <c r="E82" s="1">
        <v>66530</v>
      </c>
      <c r="F82">
        <f>VLOOKUP($D82,各路線データ!$L$3:$N$174,3,FALSE)</f>
        <v>4</v>
      </c>
    </row>
    <row r="83" spans="1:6" ht="18" customHeight="1" x14ac:dyDescent="0.55000000000000004">
      <c r="A83">
        <v>7</v>
      </c>
      <c r="B83" s="7" t="s">
        <v>68</v>
      </c>
      <c r="C83" s="14" t="s">
        <v>201</v>
      </c>
      <c r="D83" t="s">
        <v>73</v>
      </c>
      <c r="E83" s="1">
        <v>42373</v>
      </c>
      <c r="F83">
        <f>VLOOKUP($D83,各路線データ!$L$3:$N$174,3,FALSE)</f>
        <v>3</v>
      </c>
    </row>
    <row r="84" spans="1:6" ht="18" customHeight="1" x14ac:dyDescent="0.55000000000000004">
      <c r="A84">
        <v>8</v>
      </c>
      <c r="B84" s="7" t="s">
        <v>68</v>
      </c>
      <c r="C84" s="14" t="s">
        <v>200</v>
      </c>
      <c r="D84" t="s">
        <v>74</v>
      </c>
      <c r="E84" s="1">
        <v>232003</v>
      </c>
      <c r="F84">
        <f>VLOOKUP($D84,各路線データ!$L$3:$N$174,3,FALSE)</f>
        <v>6</v>
      </c>
    </row>
    <row r="85" spans="1:6" ht="18" customHeight="1" x14ac:dyDescent="0.55000000000000004">
      <c r="A85">
        <v>9</v>
      </c>
      <c r="B85" s="7" t="s">
        <v>68</v>
      </c>
      <c r="C85" s="14" t="s">
        <v>201</v>
      </c>
      <c r="D85" t="s">
        <v>24</v>
      </c>
      <c r="E85" s="1">
        <v>271108</v>
      </c>
      <c r="F85">
        <f>VLOOKUP($D85,各路線データ!$L$3:$N$174,3,FALSE)</f>
        <v>6</v>
      </c>
    </row>
    <row r="86" spans="1:6" ht="18" customHeight="1" x14ac:dyDescent="0.55000000000000004">
      <c r="A86">
        <v>10</v>
      </c>
      <c r="B86" s="7" t="s">
        <v>68</v>
      </c>
      <c r="C86" s="14" t="s">
        <v>199</v>
      </c>
      <c r="D86" t="s">
        <v>75</v>
      </c>
      <c r="E86" s="1">
        <v>149432</v>
      </c>
      <c r="F86">
        <f>VLOOKUP($D86,各路線データ!$L$3:$N$174,3,FALSE)</f>
        <v>6</v>
      </c>
    </row>
    <row r="87" spans="1:6" ht="18" customHeight="1" x14ac:dyDescent="0.55000000000000004">
      <c r="A87">
        <v>11</v>
      </c>
      <c r="B87" s="7" t="s">
        <v>68</v>
      </c>
      <c r="C87" s="14" t="s">
        <v>200</v>
      </c>
      <c r="D87" t="s">
        <v>76</v>
      </c>
      <c r="E87" s="1">
        <v>113846</v>
      </c>
      <c r="F87">
        <f>VLOOKUP($D87,各路線データ!$L$3:$N$174,3,FALSE)</f>
        <v>6</v>
      </c>
    </row>
    <row r="88" spans="1:6" ht="18" customHeight="1" x14ac:dyDescent="0.55000000000000004">
      <c r="A88">
        <v>12</v>
      </c>
      <c r="B88" s="7" t="s">
        <v>68</v>
      </c>
      <c r="C88" s="14" t="s">
        <v>200</v>
      </c>
      <c r="D88" t="s">
        <v>77</v>
      </c>
      <c r="E88" s="1">
        <v>93128</v>
      </c>
      <c r="F88">
        <f>VLOOKUP($D88,各路線データ!$L$3:$N$174,3,FALSE)</f>
        <v>5</v>
      </c>
    </row>
    <row r="89" spans="1:6" ht="18" customHeight="1" x14ac:dyDescent="0.55000000000000004">
      <c r="A89">
        <v>13</v>
      </c>
      <c r="B89" s="7" t="s">
        <v>68</v>
      </c>
      <c r="C89" s="14" t="s">
        <v>200</v>
      </c>
      <c r="D89" t="s">
        <v>78</v>
      </c>
      <c r="E89" s="1">
        <v>66983</v>
      </c>
      <c r="F89">
        <f>VLOOKUP($D89,各路線データ!$L$3:$N$174,3,FALSE)</f>
        <v>4</v>
      </c>
    </row>
    <row r="90" spans="1:6" ht="18" customHeight="1" x14ac:dyDescent="0.55000000000000004">
      <c r="A90">
        <v>14</v>
      </c>
      <c r="B90" s="7" t="s">
        <v>68</v>
      </c>
      <c r="C90" s="14" t="s">
        <v>195</v>
      </c>
      <c r="D90" t="s">
        <v>36</v>
      </c>
      <c r="E90" s="1">
        <v>65040</v>
      </c>
      <c r="F90">
        <f>VLOOKUP($D90,各路線データ!$L$3:$N$174,3,FALSE)</f>
        <v>4</v>
      </c>
    </row>
    <row r="91" spans="1:6" ht="18" customHeight="1" x14ac:dyDescent="0.55000000000000004">
      <c r="A91">
        <v>15</v>
      </c>
      <c r="B91" s="7" t="s">
        <v>68</v>
      </c>
      <c r="C91" s="14" t="s">
        <v>195</v>
      </c>
      <c r="D91" t="s">
        <v>79</v>
      </c>
      <c r="E91" s="1">
        <v>31609</v>
      </c>
      <c r="F91">
        <f>VLOOKUP($D91,各路線データ!$L$3:$N$174,3,FALSE)</f>
        <v>2</v>
      </c>
    </row>
    <row r="92" spans="1:6" ht="18" customHeight="1" x14ac:dyDescent="0.55000000000000004">
      <c r="A92">
        <v>16</v>
      </c>
      <c r="B92" s="7" t="s">
        <v>68</v>
      </c>
      <c r="C92" s="14" t="s">
        <v>195</v>
      </c>
      <c r="D92" t="s">
        <v>80</v>
      </c>
      <c r="E92" s="1">
        <v>36541</v>
      </c>
      <c r="F92">
        <f>VLOOKUP($D92,各路線データ!$L$3:$N$174,3,FALSE)</f>
        <v>2</v>
      </c>
    </row>
    <row r="93" spans="1:6" ht="18" customHeight="1" x14ac:dyDescent="0.55000000000000004">
      <c r="A93">
        <v>17</v>
      </c>
      <c r="B93" s="7" t="s">
        <v>68</v>
      </c>
      <c r="C93" s="14" t="s">
        <v>195</v>
      </c>
      <c r="D93" t="s">
        <v>81</v>
      </c>
      <c r="E93" s="1">
        <v>100585</v>
      </c>
      <c r="F93">
        <f>VLOOKUP($D93,各路線データ!$L$3:$N$174,3,FALSE)</f>
        <v>5</v>
      </c>
    </row>
    <row r="94" spans="1:6" ht="18" customHeight="1" x14ac:dyDescent="0.55000000000000004">
      <c r="A94">
        <v>18</v>
      </c>
      <c r="B94" s="7" t="s">
        <v>68</v>
      </c>
      <c r="C94" s="14" t="s">
        <v>195</v>
      </c>
      <c r="D94" t="s">
        <v>8</v>
      </c>
      <c r="E94" s="1">
        <v>477073</v>
      </c>
      <c r="F94">
        <f>VLOOKUP($D94,各路線データ!$L$3:$N$174,3,FALSE)</f>
        <v>6</v>
      </c>
    </row>
    <row r="95" spans="1:6" ht="18" customHeight="1" x14ac:dyDescent="0.55000000000000004">
      <c r="A95">
        <v>19</v>
      </c>
      <c r="B95" s="7" t="s">
        <v>68</v>
      </c>
      <c r="C95" s="14" t="s">
        <v>195</v>
      </c>
      <c r="D95" t="s">
        <v>82</v>
      </c>
      <c r="E95" s="1">
        <v>61921</v>
      </c>
      <c r="F95">
        <f>VLOOKUP($D95,各路線データ!$L$3:$N$174,3,FALSE)</f>
        <v>4</v>
      </c>
    </row>
    <row r="96" spans="1:6" ht="18" customHeight="1" x14ac:dyDescent="0.55000000000000004">
      <c r="A96">
        <v>20</v>
      </c>
      <c r="B96" s="7" t="s">
        <v>68</v>
      </c>
      <c r="C96" s="14" t="s">
        <v>209</v>
      </c>
      <c r="D96" t="s">
        <v>83</v>
      </c>
      <c r="E96" s="1">
        <v>55735</v>
      </c>
      <c r="F96">
        <f>VLOOKUP($D96,各路線データ!$L$3:$N$174,3,FALSE)</f>
        <v>3</v>
      </c>
    </row>
    <row r="97" spans="1:6" ht="18" customHeight="1" x14ac:dyDescent="0.55000000000000004">
      <c r="A97">
        <v>21</v>
      </c>
      <c r="B97" s="7" t="s">
        <v>68</v>
      </c>
      <c r="C97" s="14" t="s">
        <v>209</v>
      </c>
      <c r="D97" t="s">
        <v>84</v>
      </c>
      <c r="E97" s="1">
        <v>27442</v>
      </c>
      <c r="F97">
        <f>VLOOKUP($D97,各路線データ!$L$3:$N$174,3,FALSE)</f>
        <v>2</v>
      </c>
    </row>
    <row r="98" spans="1:6" ht="18" customHeight="1" x14ac:dyDescent="0.55000000000000004">
      <c r="A98">
        <v>22</v>
      </c>
      <c r="B98" s="7" t="s">
        <v>68</v>
      </c>
      <c r="C98" s="14" t="s">
        <v>212</v>
      </c>
      <c r="D98" t="s">
        <v>85</v>
      </c>
      <c r="E98" s="1">
        <v>25111</v>
      </c>
      <c r="F98">
        <f>VLOOKUP($D98,各路線データ!$L$3:$N$174,3,FALSE)</f>
        <v>2</v>
      </c>
    </row>
    <row r="99" spans="1:6" ht="18" customHeight="1" x14ac:dyDescent="0.55000000000000004">
      <c r="A99">
        <v>23</v>
      </c>
      <c r="B99" s="7" t="s">
        <v>68</v>
      </c>
      <c r="C99" s="14" t="s">
        <v>212</v>
      </c>
      <c r="D99" t="s">
        <v>86</v>
      </c>
      <c r="E99" s="1">
        <v>27727</v>
      </c>
      <c r="F99">
        <f>VLOOKUP($D99,各路線データ!$L$3:$N$174,3,FALSE)</f>
        <v>2</v>
      </c>
    </row>
    <row r="100" spans="1:6" ht="18" customHeight="1" x14ac:dyDescent="0.55000000000000004">
      <c r="A100">
        <v>24</v>
      </c>
      <c r="B100" s="7" t="s">
        <v>68</v>
      </c>
      <c r="C100" s="14" t="s">
        <v>212</v>
      </c>
      <c r="D100" t="s">
        <v>87</v>
      </c>
      <c r="E100" s="1">
        <v>21265</v>
      </c>
      <c r="F100">
        <f>VLOOKUP($D100,各路線データ!$L$3:$N$174,3,FALSE)</f>
        <v>1</v>
      </c>
    </row>
    <row r="101" spans="1:6" ht="18" customHeight="1" x14ac:dyDescent="0.55000000000000004">
      <c r="A101">
        <v>25</v>
      </c>
      <c r="B101" s="7" t="s">
        <v>68</v>
      </c>
      <c r="C101" s="14" t="s">
        <v>212</v>
      </c>
      <c r="D101" t="s">
        <v>44</v>
      </c>
      <c r="E101" s="1">
        <v>67231</v>
      </c>
      <c r="F101">
        <f>VLOOKUP($D101,各路線データ!$L$3:$N$174,3,FALSE)</f>
        <v>4</v>
      </c>
    </row>
    <row r="102" spans="1:6" ht="18" customHeight="1" x14ac:dyDescent="0.55000000000000004">
      <c r="A102">
        <v>1</v>
      </c>
      <c r="B102" s="7" t="s">
        <v>146</v>
      </c>
      <c r="C102" s="14" t="s">
        <v>196</v>
      </c>
      <c r="D102" t="s">
        <v>5</v>
      </c>
      <c r="E102" s="1">
        <v>222150</v>
      </c>
      <c r="F102">
        <f>VLOOKUP($D102,各路線データ!$L$3:$N$174,3,FALSE)</f>
        <v>6</v>
      </c>
    </row>
    <row r="103" spans="1:6" ht="18" customHeight="1" x14ac:dyDescent="0.55000000000000004">
      <c r="A103">
        <v>2</v>
      </c>
      <c r="B103" s="7" t="s">
        <v>146</v>
      </c>
      <c r="C103" s="14" t="s">
        <v>196</v>
      </c>
      <c r="D103" t="s">
        <v>147</v>
      </c>
      <c r="E103" s="1">
        <v>20403</v>
      </c>
      <c r="F103">
        <f>VLOOKUP($D103,各路線データ!$L$3:$N$174,3,FALSE)</f>
        <v>1</v>
      </c>
    </row>
    <row r="104" spans="1:6" ht="18" customHeight="1" x14ac:dyDescent="0.55000000000000004">
      <c r="A104">
        <v>3</v>
      </c>
      <c r="B104" s="7" t="s">
        <v>146</v>
      </c>
      <c r="C104" s="14" t="s">
        <v>211</v>
      </c>
      <c r="D104" t="s">
        <v>145</v>
      </c>
      <c r="E104" s="1">
        <v>149844</v>
      </c>
      <c r="F104">
        <f>VLOOKUP($D104,各路線データ!$L$3:$N$174,3,FALSE)</f>
        <v>6</v>
      </c>
    </row>
    <row r="105" spans="1:6" ht="18" customHeight="1" x14ac:dyDescent="0.55000000000000004">
      <c r="A105">
        <v>4</v>
      </c>
      <c r="B105" s="7" t="s">
        <v>146</v>
      </c>
      <c r="C105" s="14" t="s">
        <v>211</v>
      </c>
      <c r="D105" t="s">
        <v>148</v>
      </c>
      <c r="E105" s="1">
        <v>23296</v>
      </c>
      <c r="F105">
        <f>VLOOKUP($D105,各路線データ!$L$3:$N$174,3,FALSE)</f>
        <v>1</v>
      </c>
    </row>
    <row r="106" spans="1:6" ht="18" customHeight="1" x14ac:dyDescent="0.55000000000000004">
      <c r="A106">
        <v>5</v>
      </c>
      <c r="B106" s="7" t="s">
        <v>146</v>
      </c>
      <c r="C106" s="14" t="s">
        <v>211</v>
      </c>
      <c r="D106" t="s">
        <v>149</v>
      </c>
      <c r="E106" s="1">
        <v>57308</v>
      </c>
      <c r="F106">
        <f>VLOOKUP($D106,各路線データ!$L$3:$N$174,3,FALSE)</f>
        <v>3</v>
      </c>
    </row>
    <row r="107" spans="1:6" ht="18" customHeight="1" x14ac:dyDescent="0.55000000000000004">
      <c r="A107">
        <v>6</v>
      </c>
      <c r="B107" s="7" t="s">
        <v>146</v>
      </c>
      <c r="C107" s="14" t="s">
        <v>211</v>
      </c>
      <c r="D107" t="s">
        <v>150</v>
      </c>
      <c r="E107" s="1">
        <v>35277</v>
      </c>
      <c r="F107">
        <f>VLOOKUP($D107,各路線データ!$L$3:$N$174,3,FALSE)</f>
        <v>2</v>
      </c>
    </row>
    <row r="108" spans="1:6" ht="18" customHeight="1" x14ac:dyDescent="0.55000000000000004">
      <c r="A108">
        <v>7</v>
      </c>
      <c r="B108" s="7" t="s">
        <v>146</v>
      </c>
      <c r="C108" s="14" t="s">
        <v>211</v>
      </c>
      <c r="D108" t="s">
        <v>151</v>
      </c>
      <c r="E108" s="1">
        <v>64988</v>
      </c>
      <c r="F108">
        <f>VLOOKUP($D108,各路線データ!$L$3:$N$174,3,FALSE)</f>
        <v>4</v>
      </c>
    </row>
    <row r="109" spans="1:6" ht="18" customHeight="1" x14ac:dyDescent="0.55000000000000004">
      <c r="A109">
        <v>8</v>
      </c>
      <c r="B109" s="7" t="s">
        <v>146</v>
      </c>
      <c r="C109" s="14" t="s">
        <v>217</v>
      </c>
      <c r="D109" t="s">
        <v>152</v>
      </c>
      <c r="E109" s="1">
        <v>15606</v>
      </c>
      <c r="F109">
        <f>VLOOKUP($D109,各路線データ!$L$3:$N$174,3,FALSE)</f>
        <v>1</v>
      </c>
    </row>
    <row r="110" spans="1:6" ht="18" customHeight="1" x14ac:dyDescent="0.55000000000000004">
      <c r="A110">
        <v>9</v>
      </c>
      <c r="B110" s="7" t="s">
        <v>146</v>
      </c>
      <c r="C110" s="14" t="s">
        <v>217</v>
      </c>
      <c r="D110" t="s">
        <v>153</v>
      </c>
      <c r="E110" s="1">
        <v>9094</v>
      </c>
      <c r="F110">
        <f>VLOOKUP($D110,各路線データ!$L$3:$N$174,3,FALSE)</f>
        <v>1</v>
      </c>
    </row>
    <row r="111" spans="1:6" ht="18" customHeight="1" x14ac:dyDescent="0.55000000000000004">
      <c r="A111">
        <v>1</v>
      </c>
      <c r="B111" s="2" t="s">
        <v>154</v>
      </c>
      <c r="C111" s="14" t="s">
        <v>195</v>
      </c>
      <c r="D111" t="s">
        <v>155</v>
      </c>
      <c r="E111" s="1">
        <v>33138</v>
      </c>
      <c r="F111">
        <f>VLOOKUP($D111,各路線データ!$L$3:$N$174,3,FALSE)</f>
        <v>2</v>
      </c>
    </row>
    <row r="112" spans="1:6" ht="18" customHeight="1" x14ac:dyDescent="0.55000000000000004">
      <c r="A112">
        <v>2</v>
      </c>
      <c r="B112" s="2" t="s">
        <v>154</v>
      </c>
      <c r="C112" s="14" t="s">
        <v>195</v>
      </c>
      <c r="D112" t="s">
        <v>156</v>
      </c>
      <c r="E112" s="1">
        <v>42558</v>
      </c>
      <c r="F112">
        <f>VLOOKUP($D112,各路線データ!$L$3:$N$174,3,FALSE)</f>
        <v>3</v>
      </c>
    </row>
    <row r="113" spans="1:6" ht="18" customHeight="1" x14ac:dyDescent="0.55000000000000004">
      <c r="A113">
        <v>3</v>
      </c>
      <c r="B113" s="2" t="s">
        <v>154</v>
      </c>
      <c r="C113" s="14" t="s">
        <v>195</v>
      </c>
      <c r="D113" t="s">
        <v>108</v>
      </c>
      <c r="E113" s="1">
        <v>13997</v>
      </c>
      <c r="F113">
        <f>VLOOKUP($D113,各路線データ!$L$3:$N$174,3,FALSE)</f>
        <v>2</v>
      </c>
    </row>
    <row r="114" spans="1:6" ht="18" customHeight="1" x14ac:dyDescent="0.55000000000000004">
      <c r="A114">
        <v>4</v>
      </c>
      <c r="B114" s="2" t="s">
        <v>154</v>
      </c>
      <c r="C114" s="14" t="s">
        <v>195</v>
      </c>
      <c r="D114" t="s">
        <v>157</v>
      </c>
      <c r="E114" s="1">
        <v>24728</v>
      </c>
      <c r="F114">
        <f>VLOOKUP($D114,各路線データ!$L$3:$N$174,3,FALSE)</f>
        <v>2</v>
      </c>
    </row>
    <row r="115" spans="1:6" ht="18" customHeight="1" x14ac:dyDescent="0.55000000000000004">
      <c r="A115">
        <v>5</v>
      </c>
      <c r="B115" s="2" t="s">
        <v>154</v>
      </c>
      <c r="C115" s="14" t="s">
        <v>195</v>
      </c>
      <c r="D115" t="s">
        <v>158</v>
      </c>
      <c r="E115" s="1">
        <v>16490</v>
      </c>
      <c r="F115">
        <f>VLOOKUP($D115,各路線データ!$L$3:$N$174,3,FALSE)</f>
        <v>1</v>
      </c>
    </row>
    <row r="116" spans="1:6" ht="18" customHeight="1" x14ac:dyDescent="0.55000000000000004">
      <c r="A116">
        <v>6</v>
      </c>
      <c r="B116" s="2" t="s">
        <v>154</v>
      </c>
      <c r="C116" s="14" t="s">
        <v>194</v>
      </c>
      <c r="D116" t="s">
        <v>159</v>
      </c>
      <c r="E116" s="1">
        <v>10772</v>
      </c>
      <c r="F116">
        <f>VLOOKUP($D116,各路線データ!$L$3:$N$174,3,FALSE)</f>
        <v>1</v>
      </c>
    </row>
    <row r="117" spans="1:6" ht="18" customHeight="1" x14ac:dyDescent="0.55000000000000004">
      <c r="A117">
        <v>7</v>
      </c>
      <c r="B117" s="2" t="s">
        <v>154</v>
      </c>
      <c r="C117" s="14" t="s">
        <v>200</v>
      </c>
      <c r="D117" t="s">
        <v>34</v>
      </c>
      <c r="E117" s="1">
        <v>55488</v>
      </c>
      <c r="F117">
        <f>VLOOKUP($D117,各路線データ!$L$3:$N$174,3,FALSE)</f>
        <v>3</v>
      </c>
    </row>
    <row r="118" spans="1:6" ht="18" customHeight="1" x14ac:dyDescent="0.55000000000000004">
      <c r="A118">
        <v>8</v>
      </c>
      <c r="B118" s="2" t="s">
        <v>154</v>
      </c>
      <c r="C118" s="14" t="s">
        <v>215</v>
      </c>
      <c r="D118" t="s">
        <v>160</v>
      </c>
      <c r="E118" s="1">
        <v>43862</v>
      </c>
      <c r="F118">
        <f>VLOOKUP($D118,各路線データ!$L$3:$N$174,3,FALSE)</f>
        <v>3</v>
      </c>
    </row>
    <row r="119" spans="1:6" ht="18" customHeight="1" x14ac:dyDescent="0.55000000000000004">
      <c r="A119">
        <v>9</v>
      </c>
      <c r="B119" s="2" t="s">
        <v>154</v>
      </c>
      <c r="C119" s="14" t="s">
        <v>215</v>
      </c>
      <c r="D119" t="s">
        <v>72</v>
      </c>
      <c r="E119" s="1">
        <v>7449</v>
      </c>
      <c r="F119">
        <f>VLOOKUP($D119,各路線データ!$L$3:$N$174,3,FALSE)</f>
        <v>2</v>
      </c>
    </row>
    <row r="120" spans="1:6" ht="18" customHeight="1" x14ac:dyDescent="0.55000000000000004">
      <c r="A120">
        <v>10</v>
      </c>
      <c r="B120" s="2" t="s">
        <v>154</v>
      </c>
      <c r="C120" s="14" t="s">
        <v>214</v>
      </c>
      <c r="D120" t="s">
        <v>161</v>
      </c>
      <c r="E120" s="1">
        <v>41330</v>
      </c>
      <c r="F120">
        <f>VLOOKUP($D120,各路線データ!$L$3:$N$174,3,FALSE)</f>
        <v>3</v>
      </c>
    </row>
    <row r="121" spans="1:6" ht="18" customHeight="1" x14ac:dyDescent="0.55000000000000004">
      <c r="A121">
        <v>11</v>
      </c>
      <c r="B121" s="2" t="s">
        <v>154</v>
      </c>
      <c r="C121" s="14" t="s">
        <v>214</v>
      </c>
      <c r="D121" t="s">
        <v>162</v>
      </c>
      <c r="E121" s="1">
        <v>42036</v>
      </c>
      <c r="F121">
        <f>VLOOKUP($D121,各路線データ!$L$3:$N$174,3,FALSE)</f>
        <v>3</v>
      </c>
    </row>
    <row r="122" spans="1:6" ht="18" customHeight="1" x14ac:dyDescent="0.55000000000000004">
      <c r="A122">
        <v>12</v>
      </c>
      <c r="B122" s="2" t="s">
        <v>154</v>
      </c>
      <c r="C122" s="14" t="s">
        <v>214</v>
      </c>
      <c r="D122" t="s">
        <v>163</v>
      </c>
      <c r="E122" s="1">
        <v>23586</v>
      </c>
      <c r="F122">
        <f>VLOOKUP($D122,各路線データ!$L$3:$N$174,3,FALSE)</f>
        <v>1</v>
      </c>
    </row>
    <row r="123" spans="1:6" ht="18" customHeight="1" x14ac:dyDescent="0.55000000000000004">
      <c r="A123">
        <v>13</v>
      </c>
      <c r="B123" s="2" t="s">
        <v>154</v>
      </c>
      <c r="C123" s="14" t="s">
        <v>208</v>
      </c>
      <c r="D123" t="s">
        <v>60</v>
      </c>
      <c r="E123" s="1">
        <v>26938</v>
      </c>
      <c r="F123">
        <f>VLOOKUP($D123,各路線データ!$L$3:$N$174,3,FALSE)</f>
        <v>2</v>
      </c>
    </row>
    <row r="124" spans="1:6" ht="18" customHeight="1" x14ac:dyDescent="0.55000000000000004">
      <c r="A124">
        <v>14</v>
      </c>
      <c r="B124" s="2" t="s">
        <v>154</v>
      </c>
      <c r="C124" s="14" t="s">
        <v>203</v>
      </c>
      <c r="D124" t="s">
        <v>164</v>
      </c>
      <c r="E124" s="1">
        <v>51340</v>
      </c>
      <c r="F124">
        <f>VLOOKUP($D124,各路線データ!$L$3:$N$174,3,FALSE)</f>
        <v>3</v>
      </c>
    </row>
    <row r="125" spans="1:6" ht="18" customHeight="1" x14ac:dyDescent="0.55000000000000004">
      <c r="A125">
        <v>15</v>
      </c>
      <c r="B125" s="2" t="s">
        <v>154</v>
      </c>
      <c r="C125" s="14" t="s">
        <v>203</v>
      </c>
      <c r="D125" t="s">
        <v>165</v>
      </c>
      <c r="E125" s="1">
        <v>30024</v>
      </c>
      <c r="F125">
        <f>VLOOKUP($D125,各路線データ!$L$3:$N$174,3,FALSE)</f>
        <v>2</v>
      </c>
    </row>
    <row r="126" spans="1:6" ht="18" customHeight="1" x14ac:dyDescent="0.55000000000000004">
      <c r="A126">
        <v>16</v>
      </c>
      <c r="B126" s="2" t="s">
        <v>154</v>
      </c>
      <c r="C126" s="14" t="s">
        <v>203</v>
      </c>
      <c r="D126" t="s">
        <v>166</v>
      </c>
      <c r="E126" s="1">
        <v>62868</v>
      </c>
      <c r="F126">
        <f>VLOOKUP($D126,各路線データ!$L$3:$N$174,3,FALSE)</f>
        <v>4</v>
      </c>
    </row>
    <row r="127" spans="1:6" ht="18" customHeight="1" x14ac:dyDescent="0.55000000000000004">
      <c r="A127">
        <v>17</v>
      </c>
      <c r="B127" s="2" t="s">
        <v>154</v>
      </c>
      <c r="C127" s="14" t="s">
        <v>199</v>
      </c>
      <c r="D127" t="s">
        <v>124</v>
      </c>
      <c r="E127" s="1">
        <v>50081</v>
      </c>
      <c r="F127">
        <f>VLOOKUP($D127,各路線データ!$L$3:$N$174,3,FALSE)</f>
        <v>3</v>
      </c>
    </row>
    <row r="128" spans="1:6" ht="18" customHeight="1" x14ac:dyDescent="0.55000000000000004">
      <c r="A128">
        <v>18</v>
      </c>
      <c r="B128" s="2" t="s">
        <v>154</v>
      </c>
      <c r="C128" s="14" t="s">
        <v>199</v>
      </c>
      <c r="D128" t="s">
        <v>167</v>
      </c>
      <c r="E128" s="1">
        <v>75022</v>
      </c>
      <c r="F128">
        <f>VLOOKUP($D128,各路線データ!$L$3:$N$174,3,FALSE)</f>
        <v>5</v>
      </c>
    </row>
    <row r="129" spans="1:6" ht="18" customHeight="1" x14ac:dyDescent="0.55000000000000004">
      <c r="A129">
        <v>19</v>
      </c>
      <c r="B129" s="2" t="s">
        <v>154</v>
      </c>
      <c r="C129" s="14" t="s">
        <v>199</v>
      </c>
      <c r="D129" t="s">
        <v>168</v>
      </c>
      <c r="E129" s="1">
        <v>15916</v>
      </c>
      <c r="F129">
        <f>VLOOKUP($D129,各路線データ!$L$3:$N$174,3,FALSE)</f>
        <v>1</v>
      </c>
    </row>
    <row r="130" spans="1:6" ht="18" customHeight="1" x14ac:dyDescent="0.55000000000000004">
      <c r="A130">
        <v>20</v>
      </c>
      <c r="B130" s="2" t="s">
        <v>154</v>
      </c>
      <c r="C130" s="14" t="s">
        <v>206</v>
      </c>
      <c r="D130" t="s">
        <v>169</v>
      </c>
      <c r="E130" s="1">
        <v>24308</v>
      </c>
      <c r="F130">
        <f>VLOOKUP($D130,各路線データ!$L$3:$N$174,3,FALSE)</f>
        <v>2</v>
      </c>
    </row>
    <row r="131" spans="1:6" ht="18" customHeight="1" x14ac:dyDescent="0.55000000000000004">
      <c r="A131">
        <v>21</v>
      </c>
      <c r="B131" s="2" t="s">
        <v>154</v>
      </c>
      <c r="C131" s="14" t="s">
        <v>206</v>
      </c>
      <c r="D131" t="s">
        <v>170</v>
      </c>
      <c r="E131" s="1">
        <v>83536</v>
      </c>
      <c r="F131">
        <f>VLOOKUP($D131,各路線データ!$L$3:$N$174,3,FALSE)</f>
        <v>5</v>
      </c>
    </row>
    <row r="132" spans="1:6" ht="18" customHeight="1" x14ac:dyDescent="0.55000000000000004">
      <c r="A132">
        <v>22</v>
      </c>
      <c r="B132" s="2" t="s">
        <v>154</v>
      </c>
      <c r="C132" s="14" t="s">
        <v>207</v>
      </c>
      <c r="D132" t="s">
        <v>171</v>
      </c>
      <c r="E132" s="1">
        <v>83536</v>
      </c>
      <c r="F132">
        <f>VLOOKUP($D132,各路線データ!$L$3:$N$174,3,FALSE)</f>
        <v>5</v>
      </c>
    </row>
    <row r="133" spans="1:6" ht="18" customHeight="1" x14ac:dyDescent="0.55000000000000004">
      <c r="A133">
        <v>23</v>
      </c>
      <c r="B133" s="2" t="s">
        <v>154</v>
      </c>
      <c r="C133" s="14" t="s">
        <v>205</v>
      </c>
      <c r="D133" t="s">
        <v>172</v>
      </c>
      <c r="E133" s="1">
        <v>24344</v>
      </c>
      <c r="F133">
        <f>VLOOKUP($D133,各路線データ!$L$3:$N$174,3,FALSE)</f>
        <v>2</v>
      </c>
    </row>
    <row r="134" spans="1:6" ht="18" customHeight="1" x14ac:dyDescent="0.55000000000000004">
      <c r="A134">
        <v>24</v>
      </c>
      <c r="B134" s="2" t="s">
        <v>154</v>
      </c>
      <c r="C134" s="14" t="s">
        <v>205</v>
      </c>
      <c r="D134" t="s">
        <v>143</v>
      </c>
      <c r="E134" s="1">
        <v>71366</v>
      </c>
      <c r="F134">
        <f>VLOOKUP($D134,各路線データ!$L$3:$N$174,3,FALSE)</f>
        <v>4</v>
      </c>
    </row>
    <row r="135" spans="1:6" ht="18" customHeight="1" x14ac:dyDescent="0.55000000000000004">
      <c r="A135">
        <v>25</v>
      </c>
      <c r="B135" s="2" t="s">
        <v>154</v>
      </c>
      <c r="C135" s="14" t="s">
        <v>205</v>
      </c>
      <c r="D135" t="s">
        <v>99</v>
      </c>
      <c r="E135" s="1">
        <v>68400</v>
      </c>
      <c r="F135">
        <f>VLOOKUP($D135,各路線データ!$L$3:$N$174,3,FALSE)</f>
        <v>4</v>
      </c>
    </row>
    <row r="136" spans="1:6" ht="18" customHeight="1" x14ac:dyDescent="0.55000000000000004">
      <c r="A136">
        <v>26</v>
      </c>
      <c r="B136" s="2" t="s">
        <v>154</v>
      </c>
      <c r="C136" s="14" t="s">
        <v>194</v>
      </c>
      <c r="D136" t="s">
        <v>173</v>
      </c>
      <c r="E136" s="1">
        <v>5808</v>
      </c>
      <c r="F136">
        <f>VLOOKUP($D136,各路線データ!$L$3:$N$174,3,FALSE)</f>
        <v>1</v>
      </c>
    </row>
    <row r="137" spans="1:6" ht="18" customHeight="1" x14ac:dyDescent="0.55000000000000004">
      <c r="A137">
        <v>27</v>
      </c>
      <c r="B137" s="2" t="s">
        <v>154</v>
      </c>
      <c r="C137" s="14" t="s">
        <v>196</v>
      </c>
      <c r="D137" t="s">
        <v>7</v>
      </c>
      <c r="E137" s="1">
        <v>43640</v>
      </c>
      <c r="F137">
        <f>VLOOKUP($D137,各路線データ!$L$3:$N$174,3,FALSE)</f>
        <v>3</v>
      </c>
    </row>
    <row r="138" spans="1:6" ht="18" customHeight="1" x14ac:dyDescent="0.55000000000000004">
      <c r="A138">
        <v>28</v>
      </c>
      <c r="B138" s="2" t="s">
        <v>154</v>
      </c>
      <c r="C138" s="14" t="s">
        <v>195</v>
      </c>
      <c r="D138" t="s">
        <v>8</v>
      </c>
      <c r="E138" s="1">
        <v>477073</v>
      </c>
      <c r="F138">
        <f>VLOOKUP($D138,各路線データ!$L$3:$N$174,3,FALSE)</f>
        <v>6</v>
      </c>
    </row>
    <row r="139" spans="1:6" ht="18" customHeight="1" x14ac:dyDescent="0.55000000000000004">
      <c r="A139">
        <v>29</v>
      </c>
      <c r="B139" s="2" t="s">
        <v>154</v>
      </c>
      <c r="C139" s="14" t="s">
        <v>195</v>
      </c>
      <c r="D139" t="s">
        <v>155</v>
      </c>
      <c r="E139" s="1">
        <v>33138</v>
      </c>
      <c r="F139">
        <f>VLOOKUP($D139,各路線データ!$L$3:$N$174,3,FALSE)</f>
        <v>2</v>
      </c>
    </row>
    <row r="140" spans="1:6" ht="18" customHeight="1" x14ac:dyDescent="0.55000000000000004">
      <c r="A140">
        <v>30</v>
      </c>
      <c r="B140" s="2" t="s">
        <v>154</v>
      </c>
      <c r="C140" s="14" t="s">
        <v>195</v>
      </c>
      <c r="D140" t="s">
        <v>174</v>
      </c>
      <c r="E140" s="1">
        <v>23860</v>
      </c>
      <c r="F140">
        <f>VLOOKUP($D140,各路線データ!$L$3:$N$174,3,FALSE)</f>
        <v>2</v>
      </c>
    </row>
    <row r="141" spans="1:6" ht="18" customHeight="1" x14ac:dyDescent="0.55000000000000004">
      <c r="A141">
        <v>31</v>
      </c>
      <c r="B141" s="2" t="s">
        <v>154</v>
      </c>
      <c r="C141" s="14" t="s">
        <v>209</v>
      </c>
      <c r="D141" t="s">
        <v>83</v>
      </c>
      <c r="E141" s="1">
        <v>55735</v>
      </c>
      <c r="F141">
        <f>VLOOKUP($D141,各路線データ!$L$3:$N$174,3,FALSE)</f>
        <v>3</v>
      </c>
    </row>
    <row r="142" spans="1:6" ht="18" customHeight="1" x14ac:dyDescent="0.55000000000000004">
      <c r="A142">
        <v>32</v>
      </c>
      <c r="B142" s="2" t="s">
        <v>154</v>
      </c>
      <c r="C142" s="14" t="s">
        <v>209</v>
      </c>
      <c r="D142" t="s">
        <v>40</v>
      </c>
      <c r="E142" s="1">
        <v>30764</v>
      </c>
      <c r="F142">
        <f>VLOOKUP($D142,各路線データ!$L$3:$N$174,3,FALSE)</f>
        <v>2</v>
      </c>
    </row>
    <row r="143" spans="1:6" ht="18" customHeight="1" x14ac:dyDescent="0.55000000000000004">
      <c r="A143">
        <v>33</v>
      </c>
      <c r="B143" s="2" t="s">
        <v>154</v>
      </c>
      <c r="C143" s="14" t="s">
        <v>194</v>
      </c>
      <c r="D143" t="s">
        <v>175</v>
      </c>
      <c r="E143" s="1">
        <v>18636</v>
      </c>
      <c r="F143">
        <f>VLOOKUP($D143,各路線データ!$L$3:$N$174,3,FALSE)</f>
        <v>1</v>
      </c>
    </row>
    <row r="144" spans="1:6" ht="18" customHeight="1" x14ac:dyDescent="0.55000000000000004">
      <c r="A144">
        <v>34</v>
      </c>
      <c r="B144" s="2" t="s">
        <v>154</v>
      </c>
      <c r="C144" s="14" t="s">
        <v>195</v>
      </c>
      <c r="D144" t="s">
        <v>176</v>
      </c>
      <c r="E144" s="1">
        <v>22140</v>
      </c>
      <c r="F144">
        <f>VLOOKUP($D144,各路線データ!$L$3:$N$174,3,FALSE)</f>
        <v>1</v>
      </c>
    </row>
    <row r="145" spans="1:6" ht="18" customHeight="1" x14ac:dyDescent="0.55000000000000004">
      <c r="A145">
        <v>35</v>
      </c>
      <c r="B145" s="2" t="s">
        <v>154</v>
      </c>
      <c r="C145" s="14" t="s">
        <v>209</v>
      </c>
      <c r="D145" t="s">
        <v>177</v>
      </c>
      <c r="E145" s="1">
        <v>23228</v>
      </c>
      <c r="F145">
        <f>VLOOKUP($D145,各路線データ!$L$3:$N$174,3,FALSE)</f>
        <v>1</v>
      </c>
    </row>
    <row r="146" spans="1:6" ht="18" customHeight="1" x14ac:dyDescent="0.55000000000000004">
      <c r="A146">
        <v>36</v>
      </c>
      <c r="B146" s="2" t="s">
        <v>154</v>
      </c>
      <c r="C146" s="14" t="s">
        <v>197</v>
      </c>
      <c r="D146" t="s">
        <v>178</v>
      </c>
      <c r="E146" s="1">
        <v>62632</v>
      </c>
      <c r="F146">
        <f>VLOOKUP($D146,各路線データ!$L$3:$N$174,3,FALSE)</f>
        <v>4</v>
      </c>
    </row>
    <row r="147" spans="1:6" ht="18" customHeight="1" x14ac:dyDescent="0.55000000000000004">
      <c r="A147">
        <v>37</v>
      </c>
      <c r="B147" s="2" t="s">
        <v>154</v>
      </c>
      <c r="C147" s="14" t="s">
        <v>197</v>
      </c>
      <c r="D147" t="s">
        <v>179</v>
      </c>
      <c r="E147" s="1">
        <v>8842</v>
      </c>
      <c r="F147">
        <f>VLOOKUP($D147,各路線データ!$L$3:$N$174,3,FALSE)</f>
        <v>1</v>
      </c>
    </row>
    <row r="148" spans="1:6" ht="18" customHeight="1" x14ac:dyDescent="0.55000000000000004">
      <c r="A148">
        <v>38</v>
      </c>
      <c r="B148" s="2" t="s">
        <v>154</v>
      </c>
      <c r="C148" s="14" t="s">
        <v>197</v>
      </c>
      <c r="D148" t="s">
        <v>180</v>
      </c>
      <c r="E148" s="1">
        <v>18436</v>
      </c>
      <c r="F148">
        <f>VLOOKUP($D148,各路線データ!$L$3:$N$174,3,FALSE)</f>
        <v>1</v>
      </c>
    </row>
    <row r="149" spans="1:6" ht="18" customHeight="1" x14ac:dyDescent="0.55000000000000004">
      <c r="A149">
        <v>39</v>
      </c>
      <c r="B149" s="2" t="s">
        <v>154</v>
      </c>
      <c r="C149" s="14" t="s">
        <v>197</v>
      </c>
      <c r="D149" t="s">
        <v>181</v>
      </c>
      <c r="E149" s="1">
        <v>47840</v>
      </c>
      <c r="F149">
        <f>VLOOKUP($D149,各路線データ!$L$3:$N$174,3,FALSE)</f>
        <v>3</v>
      </c>
    </row>
    <row r="150" spans="1:6" ht="18" customHeight="1" x14ac:dyDescent="0.55000000000000004">
      <c r="A150">
        <v>1</v>
      </c>
      <c r="B150" s="4" t="s">
        <v>31</v>
      </c>
      <c r="C150" s="14" t="s">
        <v>201</v>
      </c>
      <c r="D150" t="s">
        <v>24</v>
      </c>
      <c r="E150" s="1">
        <v>271108</v>
      </c>
      <c r="F150">
        <f>VLOOKUP($D150,各路線データ!$L$3:$N$174,3,FALSE)</f>
        <v>6</v>
      </c>
    </row>
    <row r="151" spans="1:6" ht="18" customHeight="1" x14ac:dyDescent="0.55000000000000004">
      <c r="A151">
        <v>2</v>
      </c>
      <c r="B151" s="4" t="s">
        <v>31</v>
      </c>
      <c r="C151" s="14" t="s">
        <v>202</v>
      </c>
      <c r="D151" t="s">
        <v>23</v>
      </c>
      <c r="E151" s="1">
        <v>71872</v>
      </c>
      <c r="F151">
        <f>VLOOKUP($D151,各路線データ!$L$3:$N$174,3,FALSE)</f>
        <v>4</v>
      </c>
    </row>
    <row r="152" spans="1:6" ht="18" customHeight="1" x14ac:dyDescent="0.55000000000000004">
      <c r="A152">
        <v>3</v>
      </c>
      <c r="B152" s="4" t="s">
        <v>189</v>
      </c>
      <c r="C152" s="14" t="s">
        <v>200</v>
      </c>
      <c r="D152" t="s">
        <v>32</v>
      </c>
      <c r="E152" s="1">
        <v>66530</v>
      </c>
      <c r="F152">
        <f>VLOOKUP($D152,各路線データ!$L$3:$N$174,3,FALSE)</f>
        <v>4</v>
      </c>
    </row>
    <row r="153" spans="1:6" ht="18" customHeight="1" x14ac:dyDescent="0.55000000000000004">
      <c r="A153">
        <v>4</v>
      </c>
      <c r="B153" s="4" t="s">
        <v>31</v>
      </c>
      <c r="C153" s="14" t="s">
        <v>215</v>
      </c>
      <c r="D153" t="s">
        <v>33</v>
      </c>
      <c r="E153" s="1">
        <v>40879</v>
      </c>
      <c r="F153">
        <f>VLOOKUP($D153,各路線データ!$L$3:$N$174,3,FALSE)</f>
        <v>3</v>
      </c>
    </row>
    <row r="154" spans="1:6" ht="18" customHeight="1" x14ac:dyDescent="0.55000000000000004">
      <c r="A154">
        <v>5</v>
      </c>
      <c r="B154" s="4" t="s">
        <v>31</v>
      </c>
      <c r="C154" s="14" t="s">
        <v>200</v>
      </c>
      <c r="D154" t="s">
        <v>34</v>
      </c>
      <c r="E154" s="1">
        <v>55488</v>
      </c>
      <c r="F154">
        <f>VLOOKUP($D154,各路線データ!$L$3:$N$174,3,FALSE)</f>
        <v>3</v>
      </c>
    </row>
    <row r="155" spans="1:6" ht="18" customHeight="1" x14ac:dyDescent="0.55000000000000004">
      <c r="A155">
        <v>6</v>
      </c>
      <c r="B155" s="4" t="s">
        <v>31</v>
      </c>
      <c r="C155" s="14" t="s">
        <v>200</v>
      </c>
      <c r="D155" t="s">
        <v>35</v>
      </c>
      <c r="E155" s="1">
        <v>39625</v>
      </c>
      <c r="F155">
        <f>VLOOKUP($D155,各路線データ!$L$3:$N$174,3,FALSE)</f>
        <v>3</v>
      </c>
    </row>
    <row r="156" spans="1:6" ht="18" customHeight="1" x14ac:dyDescent="0.55000000000000004">
      <c r="A156">
        <v>7</v>
      </c>
      <c r="B156" s="4" t="s">
        <v>31</v>
      </c>
      <c r="C156" s="14" t="s">
        <v>195</v>
      </c>
      <c r="D156" t="s">
        <v>36</v>
      </c>
      <c r="E156" s="1">
        <v>65040</v>
      </c>
      <c r="F156">
        <f>VLOOKUP($D156,各路線データ!$L$3:$N$174,3,FALSE)</f>
        <v>4</v>
      </c>
    </row>
    <row r="157" spans="1:6" ht="18" customHeight="1" x14ac:dyDescent="0.55000000000000004">
      <c r="A157">
        <v>8</v>
      </c>
      <c r="B157" s="4" t="s">
        <v>31</v>
      </c>
      <c r="C157" s="14" t="s">
        <v>194</v>
      </c>
      <c r="D157" t="s">
        <v>37</v>
      </c>
      <c r="E157" s="1">
        <v>15257</v>
      </c>
      <c r="F157">
        <f>VLOOKUP($D157,各路線データ!$L$3:$N$174,3,FALSE)</f>
        <v>1</v>
      </c>
    </row>
    <row r="158" spans="1:6" ht="18" customHeight="1" x14ac:dyDescent="0.55000000000000004">
      <c r="A158">
        <v>9</v>
      </c>
      <c r="B158" s="4" t="s">
        <v>31</v>
      </c>
      <c r="C158" s="14" t="s">
        <v>196</v>
      </c>
      <c r="D158" t="s">
        <v>38</v>
      </c>
      <c r="E158" s="1">
        <v>10141</v>
      </c>
      <c r="F158">
        <f>VLOOKUP($D158,各路線データ!$L$3:$N$174,3,FALSE)</f>
        <v>1</v>
      </c>
    </row>
    <row r="159" spans="1:6" ht="18" customHeight="1" x14ac:dyDescent="0.55000000000000004">
      <c r="A159">
        <v>10</v>
      </c>
      <c r="B159" s="4" t="s">
        <v>31</v>
      </c>
      <c r="C159" s="14" t="s">
        <v>196</v>
      </c>
      <c r="D159" t="s">
        <v>7</v>
      </c>
      <c r="E159" s="1">
        <v>43640</v>
      </c>
      <c r="F159">
        <f>VLOOKUP($D159,各路線データ!$L$3:$N$174,3,FALSE)</f>
        <v>3</v>
      </c>
    </row>
    <row r="160" spans="1:6" ht="18" customHeight="1" x14ac:dyDescent="0.55000000000000004">
      <c r="A160">
        <v>11</v>
      </c>
      <c r="B160" s="4" t="s">
        <v>31</v>
      </c>
      <c r="C160" s="14" t="s">
        <v>195</v>
      </c>
      <c r="D160" t="s">
        <v>8</v>
      </c>
      <c r="E160" s="1">
        <v>477073</v>
      </c>
      <c r="F160">
        <f>VLOOKUP($D160,各路線データ!$L$3:$N$174,3,FALSE)</f>
        <v>6</v>
      </c>
    </row>
    <row r="161" spans="1:12" ht="18" customHeight="1" x14ac:dyDescent="0.55000000000000004">
      <c r="A161">
        <v>12</v>
      </c>
      <c r="B161" s="4" t="s">
        <v>31</v>
      </c>
      <c r="C161" s="14" t="s">
        <v>194</v>
      </c>
      <c r="D161" t="s">
        <v>39</v>
      </c>
      <c r="E161" s="1">
        <v>19092</v>
      </c>
      <c r="F161">
        <f>VLOOKUP($D161,各路線データ!$L$3:$N$174,3,FALSE)</f>
        <v>1</v>
      </c>
    </row>
    <row r="162" spans="1:12" ht="18" customHeight="1" x14ac:dyDescent="0.55000000000000004">
      <c r="A162">
        <v>13</v>
      </c>
      <c r="B162" s="4" t="s">
        <v>31</v>
      </c>
      <c r="C162" s="14" t="s">
        <v>209</v>
      </c>
      <c r="D162" t="s">
        <v>40</v>
      </c>
      <c r="E162" s="1">
        <v>30764</v>
      </c>
      <c r="F162">
        <f>VLOOKUP($D162,各路線データ!$L$3:$N$174,3,FALSE)</f>
        <v>2</v>
      </c>
    </row>
    <row r="163" spans="1:12" ht="18" customHeight="1" x14ac:dyDescent="0.55000000000000004">
      <c r="A163">
        <v>14</v>
      </c>
      <c r="B163" s="4" t="s">
        <v>31</v>
      </c>
      <c r="C163" s="14" t="s">
        <v>209</v>
      </c>
      <c r="D163" t="s">
        <v>41</v>
      </c>
      <c r="E163" s="1">
        <v>103284</v>
      </c>
      <c r="F163">
        <f>VLOOKUP($D163,各路線データ!$L$3:$N$174,3,FALSE)</f>
        <v>5</v>
      </c>
    </row>
    <row r="164" spans="1:12" ht="18" customHeight="1" x14ac:dyDescent="0.55000000000000004">
      <c r="A164">
        <v>15</v>
      </c>
      <c r="B164" s="4" t="s">
        <v>31</v>
      </c>
      <c r="C164" s="14" t="s">
        <v>212</v>
      </c>
      <c r="D164" t="s">
        <v>42</v>
      </c>
      <c r="E164" s="1">
        <v>38249</v>
      </c>
      <c r="F164">
        <f>VLOOKUP($D164,各路線データ!$L$3:$N$174,3,FALSE)</f>
        <v>3</v>
      </c>
    </row>
    <row r="165" spans="1:12" ht="18" customHeight="1" x14ac:dyDescent="0.55000000000000004">
      <c r="A165">
        <v>16</v>
      </c>
      <c r="B165" s="4" t="s">
        <v>31</v>
      </c>
      <c r="C165" s="14" t="s">
        <v>212</v>
      </c>
      <c r="D165" t="s">
        <v>43</v>
      </c>
      <c r="E165" s="1">
        <v>34264</v>
      </c>
      <c r="F165">
        <f>VLOOKUP($D165,各路線データ!$L$3:$N$174,3,FALSE)</f>
        <v>2</v>
      </c>
    </row>
    <row r="166" spans="1:12" ht="18" customHeight="1" x14ac:dyDescent="0.55000000000000004">
      <c r="A166">
        <v>17</v>
      </c>
      <c r="B166" s="4" t="s">
        <v>31</v>
      </c>
      <c r="C166" s="14" t="s">
        <v>212</v>
      </c>
      <c r="D166" t="s">
        <v>44</v>
      </c>
      <c r="E166" s="1">
        <v>67231</v>
      </c>
      <c r="F166">
        <f>VLOOKUP($D166,各路線データ!$L$3:$N$174,3,FALSE)</f>
        <v>4</v>
      </c>
    </row>
    <row r="167" spans="1:12" ht="18" customHeight="1" x14ac:dyDescent="0.55000000000000004">
      <c r="A167">
        <v>18</v>
      </c>
      <c r="B167" s="4" t="s">
        <v>31</v>
      </c>
      <c r="C167" s="14" t="s">
        <v>212</v>
      </c>
      <c r="D167" t="s">
        <v>45</v>
      </c>
      <c r="E167" s="1">
        <v>33517</v>
      </c>
      <c r="F167">
        <f>VLOOKUP($D167,各路線データ!$L$3:$N$174,3,FALSE)</f>
        <v>2</v>
      </c>
    </row>
    <row r="168" spans="1:12" ht="18" customHeight="1" x14ac:dyDescent="0.55000000000000004">
      <c r="A168">
        <v>1</v>
      </c>
      <c r="B168" s="13" t="s">
        <v>58</v>
      </c>
      <c r="C168" s="14" t="s">
        <v>200</v>
      </c>
      <c r="D168" t="s">
        <v>32</v>
      </c>
      <c r="E168" s="1">
        <v>66530</v>
      </c>
      <c r="F168">
        <f>VLOOKUP($D168,各路線データ!$L$3:$N$174,3,FALSE)</f>
        <v>4</v>
      </c>
    </row>
    <row r="169" spans="1:12" ht="18" customHeight="1" x14ac:dyDescent="0.55000000000000004">
      <c r="A169">
        <v>2</v>
      </c>
      <c r="B169" s="13" t="s">
        <v>58</v>
      </c>
      <c r="C169" s="14" t="s">
        <v>201</v>
      </c>
      <c r="D169" t="s">
        <v>22</v>
      </c>
      <c r="E169" s="1">
        <v>156102</v>
      </c>
      <c r="F169">
        <f>VLOOKUP($D169,各路線データ!$L$3:$N$174,3,FALSE)</f>
        <v>6</v>
      </c>
    </row>
    <row r="170" spans="1:12" ht="18" customHeight="1" x14ac:dyDescent="0.55000000000000004">
      <c r="A170">
        <v>3</v>
      </c>
      <c r="B170" s="13" t="s">
        <v>58</v>
      </c>
      <c r="C170" s="14" t="s">
        <v>214</v>
      </c>
      <c r="D170" t="s">
        <v>59</v>
      </c>
      <c r="E170" s="1">
        <v>38059</v>
      </c>
      <c r="F170">
        <f>VLOOKUP($D170,各路線データ!$L$3:$N$174,3,FALSE)</f>
        <v>2</v>
      </c>
    </row>
    <row r="171" spans="1:12" ht="18" customHeight="1" x14ac:dyDescent="0.55000000000000004">
      <c r="A171">
        <v>4</v>
      </c>
      <c r="B171" s="13" t="s">
        <v>58</v>
      </c>
      <c r="C171" s="14" t="s">
        <v>208</v>
      </c>
      <c r="D171" t="s">
        <v>60</v>
      </c>
      <c r="E171" s="1">
        <v>26938</v>
      </c>
      <c r="F171">
        <f>VLOOKUP($D171,各路線データ!$L$3:$N$174,3,FALSE)</f>
        <v>2</v>
      </c>
    </row>
    <row r="172" spans="1:12" ht="18" customHeight="1" x14ac:dyDescent="0.55000000000000004">
      <c r="A172">
        <v>5</v>
      </c>
      <c r="B172" s="13" t="s">
        <v>58</v>
      </c>
      <c r="C172" s="14" t="s">
        <v>208</v>
      </c>
      <c r="D172" t="s">
        <v>61</v>
      </c>
      <c r="E172" s="1">
        <v>74343</v>
      </c>
      <c r="F172">
        <f>VLOOKUP($D172,各路線データ!$L$3:$N$174,3,FALSE)</f>
        <v>5</v>
      </c>
    </row>
    <row r="173" spans="1:12" ht="18" customHeight="1" x14ac:dyDescent="0.55000000000000004">
      <c r="A173">
        <v>6</v>
      </c>
      <c r="B173" s="13" t="s">
        <v>58</v>
      </c>
      <c r="C173" s="14" t="s">
        <v>201</v>
      </c>
      <c r="D173" t="s">
        <v>24</v>
      </c>
      <c r="E173" s="1">
        <v>271108</v>
      </c>
      <c r="F173">
        <f>VLOOKUP($D173,各路線データ!$L$3:$N$174,3,FALSE)</f>
        <v>6</v>
      </c>
    </row>
    <row r="174" spans="1:12" ht="18" customHeight="1" x14ac:dyDescent="0.55000000000000004">
      <c r="A174">
        <v>7</v>
      </c>
      <c r="B174" s="13" t="s">
        <v>58</v>
      </c>
      <c r="C174" s="14" t="s">
        <v>199</v>
      </c>
      <c r="D174" t="s">
        <v>62</v>
      </c>
      <c r="E174" s="1">
        <v>15368</v>
      </c>
      <c r="F174">
        <f>VLOOKUP($D174,各路線データ!$L$3:$N$174,3,FALSE)</f>
        <v>1</v>
      </c>
      <c r="L174" s="1"/>
    </row>
    <row r="175" spans="1:12" ht="18" customHeight="1" x14ac:dyDescent="0.55000000000000004">
      <c r="A175">
        <v>8</v>
      </c>
      <c r="B175" s="13" t="s">
        <v>58</v>
      </c>
      <c r="C175" s="14" t="s">
        <v>199</v>
      </c>
      <c r="D175" t="s">
        <v>63</v>
      </c>
      <c r="E175" s="1">
        <v>19126</v>
      </c>
      <c r="F175">
        <f>VLOOKUP($D175,各路線データ!$L$3:$N$174,3,FALSE)</f>
        <v>1</v>
      </c>
    </row>
    <row r="176" spans="1:12" ht="18" customHeight="1" x14ac:dyDescent="0.55000000000000004">
      <c r="A176">
        <v>9</v>
      </c>
      <c r="B176" s="13" t="s">
        <v>58</v>
      </c>
      <c r="C176" s="14" t="s">
        <v>208</v>
      </c>
      <c r="D176" t="s">
        <v>61</v>
      </c>
      <c r="E176" s="1">
        <v>74343</v>
      </c>
      <c r="F176">
        <f>VLOOKUP($D176,各路線データ!$L$3:$N$174,3,FALSE)</f>
        <v>5</v>
      </c>
    </row>
    <row r="177" spans="1:6" ht="18" customHeight="1" x14ac:dyDescent="0.55000000000000004">
      <c r="A177">
        <v>10</v>
      </c>
      <c r="B177" s="13" t="s">
        <v>58</v>
      </c>
      <c r="C177" s="14" t="s">
        <v>204</v>
      </c>
      <c r="D177" t="s">
        <v>64</v>
      </c>
      <c r="E177" s="1">
        <v>43343</v>
      </c>
      <c r="F177">
        <f>VLOOKUP($D177,各路線データ!$L$3:$N$174,3,FALSE)</f>
        <v>3</v>
      </c>
    </row>
    <row r="178" spans="1:6" ht="18" customHeight="1" x14ac:dyDescent="0.55000000000000004">
      <c r="A178">
        <v>11</v>
      </c>
      <c r="B178" s="13" t="s">
        <v>58</v>
      </c>
      <c r="C178" s="14" t="s">
        <v>219</v>
      </c>
      <c r="D178" t="s">
        <v>65</v>
      </c>
      <c r="E178" s="1">
        <v>26000</v>
      </c>
      <c r="F178">
        <f>VLOOKUP($D178,各路線データ!$L$3:$N$174,3,FALSE)</f>
        <v>2</v>
      </c>
    </row>
    <row r="179" spans="1:6" ht="18" customHeight="1" x14ac:dyDescent="0.55000000000000004">
      <c r="A179">
        <v>12</v>
      </c>
      <c r="B179" s="13" t="s">
        <v>58</v>
      </c>
      <c r="C179" s="14" t="s">
        <v>218</v>
      </c>
      <c r="D179" t="s">
        <v>66</v>
      </c>
      <c r="E179" s="1">
        <v>59321</v>
      </c>
      <c r="F179">
        <f>VLOOKUP($D179,各路線データ!$L$3:$N$174,3,FALSE)</f>
        <v>4</v>
      </c>
    </row>
    <row r="180" spans="1:6" ht="18" customHeight="1" x14ac:dyDescent="0.55000000000000004">
      <c r="A180">
        <v>13</v>
      </c>
      <c r="B180" s="13" t="s">
        <v>58</v>
      </c>
      <c r="C180" s="14" t="s">
        <v>219</v>
      </c>
      <c r="D180" t="s">
        <v>67</v>
      </c>
      <c r="E180" s="1">
        <v>50403</v>
      </c>
      <c r="F180">
        <f>VLOOKUP($D180,各路線データ!$L$3:$N$174,3,FALSE)</f>
        <v>3</v>
      </c>
    </row>
    <row r="181" spans="1:6" ht="18" customHeight="1" x14ac:dyDescent="0.55000000000000004">
      <c r="A181">
        <v>1</v>
      </c>
      <c r="B181" s="3" t="s">
        <v>0</v>
      </c>
      <c r="C181" s="14" t="s">
        <v>216</v>
      </c>
      <c r="D181" t="s">
        <v>1</v>
      </c>
      <c r="E181" s="1">
        <v>108842</v>
      </c>
      <c r="F181">
        <f>VLOOKUP($D181,各路線データ!$L$3:$N$174,3,FALSE)</f>
        <v>6</v>
      </c>
    </row>
    <row r="182" spans="1:6" ht="18" customHeight="1" x14ac:dyDescent="0.55000000000000004">
      <c r="A182">
        <v>2</v>
      </c>
      <c r="B182" s="3" t="s">
        <v>0</v>
      </c>
      <c r="C182" s="14" t="s">
        <v>216</v>
      </c>
      <c r="D182" t="s">
        <v>2</v>
      </c>
      <c r="E182" s="1">
        <v>92254</v>
      </c>
      <c r="F182">
        <f>VLOOKUP($D182,各路線データ!$L$3:$N$174,3,FALSE)</f>
        <v>5</v>
      </c>
    </row>
    <row r="183" spans="1:6" ht="18" customHeight="1" x14ac:dyDescent="0.55000000000000004">
      <c r="A183">
        <v>3</v>
      </c>
      <c r="B183" s="3" t="s">
        <v>0</v>
      </c>
      <c r="C183" s="14" t="s">
        <v>216</v>
      </c>
      <c r="D183" t="s">
        <v>3</v>
      </c>
      <c r="E183" s="1">
        <v>72657</v>
      </c>
      <c r="F183">
        <f>VLOOKUP($D183,各路線データ!$L$3:$N$174,3,FALSE)</f>
        <v>5</v>
      </c>
    </row>
    <row r="184" spans="1:6" ht="18" customHeight="1" x14ac:dyDescent="0.55000000000000004">
      <c r="A184">
        <v>4</v>
      </c>
      <c r="B184" s="3" t="s">
        <v>0</v>
      </c>
      <c r="C184" s="14" t="s">
        <v>196</v>
      </c>
      <c r="D184" t="s">
        <v>4</v>
      </c>
      <c r="E184" s="1">
        <v>94002</v>
      </c>
      <c r="F184">
        <f>VLOOKUP($D184,各路線データ!$L$3:$N$174,3,FALSE)</f>
        <v>5</v>
      </c>
    </row>
    <row r="185" spans="1:6" ht="18" customHeight="1" x14ac:dyDescent="0.55000000000000004">
      <c r="A185">
        <v>5</v>
      </c>
      <c r="B185" s="3" t="s">
        <v>0</v>
      </c>
      <c r="C185" s="14" t="s">
        <v>196</v>
      </c>
      <c r="D185" t="s">
        <v>5</v>
      </c>
      <c r="E185" s="1">
        <v>222150</v>
      </c>
      <c r="F185">
        <f>VLOOKUP($D185,各路線データ!$L$3:$N$174,3,FALSE)</f>
        <v>6</v>
      </c>
    </row>
    <row r="186" spans="1:6" ht="18" customHeight="1" x14ac:dyDescent="0.55000000000000004">
      <c r="A186">
        <v>6</v>
      </c>
      <c r="B186" s="3" t="s">
        <v>0</v>
      </c>
      <c r="C186" s="14" t="s">
        <v>196</v>
      </c>
      <c r="D186" t="s">
        <v>6</v>
      </c>
      <c r="E186" s="1">
        <v>41080</v>
      </c>
      <c r="F186">
        <f>VLOOKUP($D186,各路線データ!$L$3:$N$174,3,FALSE)</f>
        <v>3</v>
      </c>
    </row>
    <row r="187" spans="1:6" ht="18" customHeight="1" x14ac:dyDescent="0.55000000000000004">
      <c r="A187">
        <v>7</v>
      </c>
      <c r="B187" s="3" t="s">
        <v>0</v>
      </c>
      <c r="C187" s="14" t="s">
        <v>196</v>
      </c>
      <c r="D187" t="s">
        <v>7</v>
      </c>
      <c r="E187" s="1">
        <v>43640</v>
      </c>
      <c r="F187">
        <f>VLOOKUP($D187,各路線データ!$L$3:$N$174,3,FALSE)</f>
        <v>3</v>
      </c>
    </row>
    <row r="188" spans="1:6" ht="18" customHeight="1" x14ac:dyDescent="0.55000000000000004">
      <c r="A188">
        <v>8</v>
      </c>
      <c r="B188" s="3" t="s">
        <v>0</v>
      </c>
      <c r="C188" s="14" t="s">
        <v>195</v>
      </c>
      <c r="D188" t="s">
        <v>8</v>
      </c>
      <c r="E188" s="1">
        <v>477073</v>
      </c>
      <c r="F188">
        <f>VLOOKUP($D188,各路線データ!$L$3:$N$174,3,FALSE)</f>
        <v>6</v>
      </c>
    </row>
    <row r="189" spans="1:6" ht="18" customHeight="1" x14ac:dyDescent="0.55000000000000004">
      <c r="A189">
        <v>9</v>
      </c>
      <c r="B189" s="3" t="s">
        <v>0</v>
      </c>
      <c r="C189" s="14" t="s">
        <v>195</v>
      </c>
      <c r="D189" t="s">
        <v>9</v>
      </c>
      <c r="E189" s="1">
        <v>31259</v>
      </c>
      <c r="F189">
        <f>VLOOKUP($D189,各路線データ!$L$3:$N$174,3,FALSE)</f>
        <v>2</v>
      </c>
    </row>
    <row r="190" spans="1:6" ht="18" customHeight="1" x14ac:dyDescent="0.55000000000000004">
      <c r="A190">
        <v>10</v>
      </c>
      <c r="B190" s="3" t="s">
        <v>0</v>
      </c>
      <c r="C190" s="14" t="s">
        <v>195</v>
      </c>
      <c r="D190" t="s">
        <v>10</v>
      </c>
      <c r="E190" s="1">
        <v>139544</v>
      </c>
      <c r="F190">
        <f>VLOOKUP($D190,各路線データ!$L$3:$N$174,3,FALSE)</f>
        <v>6</v>
      </c>
    </row>
    <row r="191" spans="1:6" ht="18" customHeight="1" x14ac:dyDescent="0.55000000000000004">
      <c r="A191">
        <v>11</v>
      </c>
      <c r="B191" s="3" t="s">
        <v>0</v>
      </c>
      <c r="C191" s="14" t="s">
        <v>193</v>
      </c>
      <c r="D191" t="s">
        <v>11</v>
      </c>
      <c r="E191" s="1">
        <v>21536</v>
      </c>
      <c r="F191">
        <f>VLOOKUP($D191,各路線データ!$L$3:$N$174,3,FALSE)</f>
        <v>1</v>
      </c>
    </row>
    <row r="192" spans="1:6" ht="18" customHeight="1" x14ac:dyDescent="0.55000000000000004">
      <c r="A192">
        <v>12</v>
      </c>
      <c r="B192" s="3" t="s">
        <v>0</v>
      </c>
      <c r="C192" s="14" t="s">
        <v>193</v>
      </c>
      <c r="D192" t="s">
        <v>12</v>
      </c>
      <c r="E192" s="1">
        <v>376350</v>
      </c>
      <c r="F192">
        <f>VLOOKUP($D192,各路線データ!$L$3:$N$174,3,FALSE)</f>
        <v>6</v>
      </c>
    </row>
    <row r="193" spans="1:6" ht="18" customHeight="1" x14ac:dyDescent="0.55000000000000004">
      <c r="A193">
        <v>13</v>
      </c>
      <c r="B193" s="3" t="s">
        <v>0</v>
      </c>
      <c r="C193" s="14" t="s">
        <v>193</v>
      </c>
      <c r="D193" t="s">
        <v>13</v>
      </c>
      <c r="E193" s="1">
        <v>43165</v>
      </c>
      <c r="F193">
        <f>VLOOKUP($D193,各路線データ!$L$3:$N$174,3,FALSE)</f>
        <v>3</v>
      </c>
    </row>
    <row r="194" spans="1:6" ht="18" customHeight="1" x14ac:dyDescent="0.55000000000000004">
      <c r="A194">
        <v>14</v>
      </c>
      <c r="B194" s="3" t="s">
        <v>0</v>
      </c>
      <c r="C194" s="14" t="s">
        <v>193</v>
      </c>
      <c r="D194" t="s">
        <v>14</v>
      </c>
      <c r="E194" s="1">
        <v>52955</v>
      </c>
      <c r="F194">
        <f>VLOOKUP($D194,各路線データ!$L$3:$N$174,3,FALSE)</f>
        <v>3</v>
      </c>
    </row>
    <row r="195" spans="1:6" ht="18" customHeight="1" x14ac:dyDescent="0.55000000000000004">
      <c r="A195">
        <v>15</v>
      </c>
      <c r="B195" s="3" t="s">
        <v>0</v>
      </c>
      <c r="C195" s="14" t="s">
        <v>193</v>
      </c>
      <c r="D195" t="s">
        <v>15</v>
      </c>
      <c r="E195" s="1">
        <v>35245</v>
      </c>
      <c r="F195">
        <f>VLOOKUP($D195,各路線データ!$L$3:$N$174,3,FALSE)</f>
        <v>2</v>
      </c>
    </row>
    <row r="196" spans="1:6" ht="18" customHeight="1" x14ac:dyDescent="0.55000000000000004">
      <c r="A196">
        <v>16</v>
      </c>
      <c r="B196" s="3" t="s">
        <v>0</v>
      </c>
      <c r="C196" s="14" t="s">
        <v>207</v>
      </c>
      <c r="D196" t="s">
        <v>16</v>
      </c>
      <c r="E196" s="1">
        <v>34278</v>
      </c>
      <c r="F196">
        <f>VLOOKUP($D196,各路線データ!$L$3:$N$174,3,FALSE)</f>
        <v>2</v>
      </c>
    </row>
    <row r="197" spans="1:6" ht="18" customHeight="1" x14ac:dyDescent="0.55000000000000004">
      <c r="A197">
        <v>17</v>
      </c>
      <c r="B197" s="3" t="s">
        <v>0</v>
      </c>
      <c r="C197" s="14" t="s">
        <v>210</v>
      </c>
      <c r="D197" t="s">
        <v>17</v>
      </c>
      <c r="E197" s="1">
        <v>72214</v>
      </c>
      <c r="F197">
        <f>VLOOKUP($D197,各路線データ!$L$3:$N$174,3,FALSE)</f>
        <v>4</v>
      </c>
    </row>
    <row r="198" spans="1:6" ht="18" customHeight="1" x14ac:dyDescent="0.55000000000000004">
      <c r="A198">
        <v>18</v>
      </c>
      <c r="B198" s="3" t="s">
        <v>0</v>
      </c>
      <c r="C198" s="14" t="s">
        <v>210</v>
      </c>
      <c r="D198" t="s">
        <v>18</v>
      </c>
      <c r="E198" s="1">
        <v>77308</v>
      </c>
      <c r="F198">
        <f>VLOOKUP($D198,各路線データ!$L$3:$N$174,3,FALSE)</f>
        <v>5</v>
      </c>
    </row>
    <row r="199" spans="1:6" ht="18" customHeight="1" x14ac:dyDescent="0.55000000000000004">
      <c r="A199">
        <v>19</v>
      </c>
      <c r="B199" s="3" t="s">
        <v>0</v>
      </c>
      <c r="C199" s="14" t="s">
        <v>214</v>
      </c>
      <c r="D199" t="s">
        <v>19</v>
      </c>
      <c r="E199" s="1">
        <v>17913</v>
      </c>
      <c r="F199">
        <f>VLOOKUP($D199,各路線データ!$L$3:$N$174,3,FALSE)</f>
        <v>1</v>
      </c>
    </row>
    <row r="200" spans="1:6" ht="18" customHeight="1" x14ac:dyDescent="0.55000000000000004">
      <c r="A200">
        <v>20</v>
      </c>
      <c r="B200" s="3" t="s">
        <v>0</v>
      </c>
      <c r="C200" s="14" t="s">
        <v>214</v>
      </c>
      <c r="D200" t="s">
        <v>20</v>
      </c>
      <c r="E200" s="1">
        <v>114064</v>
      </c>
      <c r="F200">
        <f>VLOOKUP($D200,各路線データ!$L$3:$N$174,3,FALSE)</f>
        <v>6</v>
      </c>
    </row>
    <row r="201" spans="1:6" ht="18" customHeight="1" x14ac:dyDescent="0.55000000000000004">
      <c r="A201">
        <v>21</v>
      </c>
      <c r="B201" s="3" t="s">
        <v>0</v>
      </c>
      <c r="C201" s="14" t="s">
        <v>214</v>
      </c>
      <c r="D201" t="s">
        <v>21</v>
      </c>
      <c r="E201" s="1">
        <v>48245</v>
      </c>
      <c r="F201">
        <f>VLOOKUP($D201,各路線データ!$L$3:$N$174,3,FALSE)</f>
        <v>3</v>
      </c>
    </row>
    <row r="202" spans="1:6" ht="18" customHeight="1" x14ac:dyDescent="0.55000000000000004">
      <c r="A202">
        <v>22</v>
      </c>
      <c r="B202" s="3" t="s">
        <v>0</v>
      </c>
      <c r="C202" s="14" t="s">
        <v>201</v>
      </c>
      <c r="D202" t="s">
        <v>22</v>
      </c>
      <c r="E202" s="1">
        <v>156102</v>
      </c>
      <c r="F202">
        <f>VLOOKUP($D202,各路線データ!$L$3:$N$174,3,FALSE)</f>
        <v>6</v>
      </c>
    </row>
    <row r="203" spans="1:6" ht="18" customHeight="1" x14ac:dyDescent="0.55000000000000004">
      <c r="A203">
        <v>23</v>
      </c>
      <c r="B203" s="3" t="s">
        <v>0</v>
      </c>
      <c r="C203" s="14" t="s">
        <v>202</v>
      </c>
      <c r="D203" t="s">
        <v>23</v>
      </c>
      <c r="E203" s="1">
        <v>71872</v>
      </c>
      <c r="F203">
        <f>VLOOKUP($D203,各路線データ!$L$3:$N$174,3,FALSE)</f>
        <v>4</v>
      </c>
    </row>
    <row r="204" spans="1:6" ht="18" customHeight="1" x14ac:dyDescent="0.55000000000000004">
      <c r="A204">
        <v>24</v>
      </c>
      <c r="B204" s="3" t="s">
        <v>0</v>
      </c>
      <c r="C204" s="14" t="s">
        <v>201</v>
      </c>
      <c r="D204" t="s">
        <v>24</v>
      </c>
      <c r="E204" s="1">
        <v>271108</v>
      </c>
      <c r="F204">
        <f>VLOOKUP($D204,各路線データ!$L$3:$N$174,3,FALSE)</f>
        <v>6</v>
      </c>
    </row>
    <row r="205" spans="1:6" ht="18" customHeight="1" x14ac:dyDescent="0.55000000000000004">
      <c r="A205">
        <v>25</v>
      </c>
      <c r="B205" s="3" t="s">
        <v>0</v>
      </c>
      <c r="C205" s="14" t="s">
        <v>201</v>
      </c>
      <c r="D205" t="s">
        <v>25</v>
      </c>
      <c r="E205" s="1">
        <v>103759</v>
      </c>
      <c r="F205">
        <f>VLOOKUP($D205,各路線データ!$L$3:$N$174,3,FALSE)</f>
        <v>5</v>
      </c>
    </row>
    <row r="206" spans="1:6" ht="18" customHeight="1" x14ac:dyDescent="0.55000000000000004">
      <c r="A206">
        <v>26</v>
      </c>
      <c r="B206" s="3" t="s">
        <v>0</v>
      </c>
      <c r="C206" s="14" t="s">
        <v>205</v>
      </c>
      <c r="D206" t="s">
        <v>26</v>
      </c>
      <c r="E206" s="1">
        <v>175368</v>
      </c>
      <c r="F206">
        <f>VLOOKUP($D206,各路線データ!$L$3:$N$174,3,FALSE)</f>
        <v>6</v>
      </c>
    </row>
    <row r="207" spans="1:6" ht="18" customHeight="1" x14ac:dyDescent="0.55000000000000004">
      <c r="A207">
        <v>27</v>
      </c>
      <c r="B207" s="3" t="s">
        <v>0</v>
      </c>
      <c r="C207" s="14" t="s">
        <v>205</v>
      </c>
      <c r="D207" t="s">
        <v>27</v>
      </c>
      <c r="E207" s="1">
        <v>102663</v>
      </c>
      <c r="F207">
        <f>VLOOKUP($D207,各路線データ!$L$3:$N$174,3,FALSE)</f>
        <v>5</v>
      </c>
    </row>
    <row r="208" spans="1:6" ht="18" customHeight="1" x14ac:dyDescent="0.55000000000000004">
      <c r="A208">
        <v>28</v>
      </c>
      <c r="B208" s="3" t="s">
        <v>0</v>
      </c>
      <c r="C208" s="14" t="s">
        <v>205</v>
      </c>
      <c r="D208" t="s">
        <v>28</v>
      </c>
      <c r="E208" s="1">
        <v>102704</v>
      </c>
      <c r="F208">
        <f>VLOOKUP($D208,各路線データ!$L$3:$N$174,3,FALSE)</f>
        <v>5</v>
      </c>
    </row>
    <row r="209" spans="1:6" ht="18" customHeight="1" x14ac:dyDescent="0.55000000000000004">
      <c r="A209">
        <v>29</v>
      </c>
      <c r="B209" s="3" t="s">
        <v>0</v>
      </c>
      <c r="C209" s="14" t="s">
        <v>205</v>
      </c>
      <c r="D209" t="s">
        <v>29</v>
      </c>
      <c r="E209" s="1">
        <v>6785</v>
      </c>
      <c r="F209">
        <f>VLOOKUP($D209,各路線データ!$L$3:$N$174,3,FALSE)</f>
        <v>1</v>
      </c>
    </row>
    <row r="210" spans="1:6" ht="18" customHeight="1" x14ac:dyDescent="0.55000000000000004">
      <c r="A210">
        <v>30</v>
      </c>
      <c r="B210" s="3" t="s">
        <v>0</v>
      </c>
      <c r="C210" s="14" t="s">
        <v>206</v>
      </c>
      <c r="D210" t="s">
        <v>30</v>
      </c>
      <c r="E210" s="1">
        <v>220930</v>
      </c>
      <c r="F210">
        <f>VLOOKUP($D210,各路線データ!$L$3:$N$174,3,FALSE)</f>
        <v>6</v>
      </c>
    </row>
    <row r="211" spans="1:6" ht="18" customHeight="1" x14ac:dyDescent="0.55000000000000004">
      <c r="A211">
        <v>1</v>
      </c>
      <c r="B211" s="5" t="s">
        <v>46</v>
      </c>
      <c r="C211" s="14" t="s">
        <v>216</v>
      </c>
      <c r="D211" t="s">
        <v>1</v>
      </c>
      <c r="E211" s="1">
        <v>108842</v>
      </c>
      <c r="F211">
        <f>VLOOKUP($D211,各路線データ!$L$3:$N$174,3,FALSE)</f>
        <v>6</v>
      </c>
    </row>
    <row r="212" spans="1:6" ht="18" customHeight="1" x14ac:dyDescent="0.55000000000000004">
      <c r="A212">
        <v>2</v>
      </c>
      <c r="B212" s="5" t="s">
        <v>46</v>
      </c>
      <c r="C212" s="14" t="s">
        <v>196</v>
      </c>
      <c r="D212" t="s">
        <v>4</v>
      </c>
      <c r="E212" s="1">
        <v>94002</v>
      </c>
      <c r="F212">
        <f>VLOOKUP($D212,各路線データ!$L$3:$N$174,3,FALSE)</f>
        <v>5</v>
      </c>
    </row>
    <row r="213" spans="1:6" ht="18" customHeight="1" x14ac:dyDescent="0.55000000000000004">
      <c r="A213">
        <v>3</v>
      </c>
      <c r="B213" s="5" t="s">
        <v>46</v>
      </c>
      <c r="C213" s="14" t="s">
        <v>196</v>
      </c>
      <c r="D213" t="s">
        <v>5</v>
      </c>
      <c r="E213" s="1">
        <v>222150</v>
      </c>
      <c r="F213">
        <f>VLOOKUP($D213,各路線データ!$L$3:$N$174,3,FALSE)</f>
        <v>6</v>
      </c>
    </row>
    <row r="214" spans="1:6" ht="18" customHeight="1" x14ac:dyDescent="0.55000000000000004">
      <c r="A214">
        <v>4</v>
      </c>
      <c r="B214" s="5" t="s">
        <v>46</v>
      </c>
      <c r="C214" s="14" t="s">
        <v>195</v>
      </c>
      <c r="D214" t="s">
        <v>8</v>
      </c>
      <c r="E214" s="1">
        <v>477073</v>
      </c>
      <c r="F214">
        <f>VLOOKUP($D214,各路線データ!$L$3:$N$174,3,FALSE)</f>
        <v>6</v>
      </c>
    </row>
    <row r="215" spans="1:6" ht="18" customHeight="1" x14ac:dyDescent="0.55000000000000004">
      <c r="A215">
        <v>5</v>
      </c>
      <c r="B215" s="5" t="s">
        <v>46</v>
      </c>
      <c r="C215" s="14" t="s">
        <v>193</v>
      </c>
      <c r="D215" t="s">
        <v>12</v>
      </c>
      <c r="E215" s="1">
        <v>376350</v>
      </c>
      <c r="F215">
        <f>VLOOKUP($D215,各路線データ!$L$3:$N$174,3,FALSE)</f>
        <v>6</v>
      </c>
    </row>
    <row r="216" spans="1:6" ht="18" customHeight="1" x14ac:dyDescent="0.55000000000000004">
      <c r="A216">
        <v>6</v>
      </c>
      <c r="B216" s="5" t="s">
        <v>46</v>
      </c>
      <c r="C216" s="14" t="s">
        <v>193</v>
      </c>
      <c r="D216" t="s">
        <v>47</v>
      </c>
      <c r="E216" s="1">
        <v>25224</v>
      </c>
      <c r="F216">
        <f>VLOOKUP($D216,各路線データ!$L$3:$N$174,3,FALSE)</f>
        <v>2</v>
      </c>
    </row>
    <row r="217" spans="1:6" ht="18" customHeight="1" x14ac:dyDescent="0.55000000000000004">
      <c r="A217">
        <v>7</v>
      </c>
      <c r="B217" s="5" t="s">
        <v>46</v>
      </c>
      <c r="C217" s="14" t="s">
        <v>207</v>
      </c>
      <c r="D217" t="s">
        <v>48</v>
      </c>
      <c r="E217" s="1">
        <v>23855</v>
      </c>
      <c r="F217">
        <f>VLOOKUP($D217,各路線データ!$L$3:$N$174,3,FALSE)</f>
        <v>2</v>
      </c>
    </row>
    <row r="218" spans="1:6" ht="18" customHeight="1" x14ac:dyDescent="0.55000000000000004">
      <c r="A218">
        <v>8</v>
      </c>
      <c r="B218" s="5" t="s">
        <v>46</v>
      </c>
      <c r="C218" s="14" t="s">
        <v>207</v>
      </c>
      <c r="D218" t="s">
        <v>49</v>
      </c>
      <c r="E218" s="1">
        <v>73842</v>
      </c>
      <c r="F218">
        <f>VLOOKUP($D218,各路線データ!$L$3:$N$174,3,FALSE)</f>
        <v>5</v>
      </c>
    </row>
    <row r="219" spans="1:6" ht="18" customHeight="1" x14ac:dyDescent="0.55000000000000004">
      <c r="A219">
        <v>9</v>
      </c>
      <c r="B219" s="5" t="s">
        <v>46</v>
      </c>
      <c r="C219" s="14" t="s">
        <v>207</v>
      </c>
      <c r="D219" t="s">
        <v>50</v>
      </c>
      <c r="E219" s="1">
        <v>15017</v>
      </c>
      <c r="F219">
        <f>VLOOKUP($D219,各路線データ!$L$3:$N$174,3,FALSE)</f>
        <v>1</v>
      </c>
    </row>
    <row r="220" spans="1:6" ht="18" customHeight="1" x14ac:dyDescent="0.55000000000000004">
      <c r="A220">
        <v>1</v>
      </c>
      <c r="B220" s="6" t="s">
        <v>51</v>
      </c>
      <c r="C220" s="14" t="s">
        <v>207</v>
      </c>
      <c r="D220" t="s">
        <v>49</v>
      </c>
      <c r="E220" s="1">
        <v>73842</v>
      </c>
      <c r="F220">
        <f>VLOOKUP($D220,各路線データ!$L$3:$N$174,3,FALSE)</f>
        <v>5</v>
      </c>
    </row>
    <row r="221" spans="1:6" ht="18" customHeight="1" x14ac:dyDescent="0.55000000000000004">
      <c r="A221">
        <v>2</v>
      </c>
      <c r="B221" s="6" t="s">
        <v>51</v>
      </c>
      <c r="C221" s="14" t="s">
        <v>207</v>
      </c>
      <c r="D221" t="s">
        <v>52</v>
      </c>
      <c r="E221" s="1">
        <v>19155</v>
      </c>
      <c r="F221">
        <f>VLOOKUP($D221,各路線データ!$L$3:$N$174,3,FALSE)</f>
        <v>1</v>
      </c>
    </row>
    <row r="222" spans="1:6" ht="18" customHeight="1" x14ac:dyDescent="0.55000000000000004">
      <c r="A222">
        <v>3</v>
      </c>
      <c r="B222" s="6" t="s">
        <v>51</v>
      </c>
      <c r="C222" s="14" t="s">
        <v>207</v>
      </c>
      <c r="D222" t="s">
        <v>53</v>
      </c>
      <c r="E222" s="1">
        <v>47322</v>
      </c>
      <c r="F222">
        <f>VLOOKUP($D222,各路線データ!$L$3:$N$174,3,FALSE)</f>
        <v>3</v>
      </c>
    </row>
    <row r="223" spans="1:6" ht="18" customHeight="1" x14ac:dyDescent="0.55000000000000004">
      <c r="A223">
        <v>4</v>
      </c>
      <c r="B223" s="6" t="s">
        <v>51</v>
      </c>
      <c r="C223" s="14" t="s">
        <v>207</v>
      </c>
      <c r="D223" t="s">
        <v>185</v>
      </c>
      <c r="E223" s="1">
        <v>5888</v>
      </c>
      <c r="F223">
        <f>VLOOKUP($D223,各路線データ!$L$3:$N$174,3,FALSE)</f>
        <v>1</v>
      </c>
    </row>
    <row r="224" spans="1:6" ht="18" customHeight="1" x14ac:dyDescent="0.55000000000000004">
      <c r="A224">
        <v>5</v>
      </c>
      <c r="B224" s="6" t="s">
        <v>51</v>
      </c>
      <c r="C224" s="14" t="s">
        <v>207</v>
      </c>
      <c r="D224" t="s">
        <v>16</v>
      </c>
      <c r="E224" s="1">
        <v>34278</v>
      </c>
      <c r="F224">
        <f>VLOOKUP($D224,各路線データ!$L$3:$N$174,3,FALSE)</f>
        <v>2</v>
      </c>
    </row>
    <row r="225" spans="1:6" ht="18" customHeight="1" x14ac:dyDescent="0.55000000000000004">
      <c r="A225">
        <v>6</v>
      </c>
      <c r="B225" s="6" t="s">
        <v>51</v>
      </c>
      <c r="C225" s="14" t="s">
        <v>210</v>
      </c>
      <c r="D225" t="s">
        <v>17</v>
      </c>
      <c r="E225" s="1">
        <v>72214</v>
      </c>
      <c r="F225">
        <f>VLOOKUP($D225,各路線データ!$L$3:$N$174,3,FALSE)</f>
        <v>4</v>
      </c>
    </row>
    <row r="226" spans="1:6" ht="18" customHeight="1" x14ac:dyDescent="0.55000000000000004">
      <c r="A226">
        <v>7</v>
      </c>
      <c r="B226" s="6" t="s">
        <v>51</v>
      </c>
      <c r="C226" s="14" t="s">
        <v>210</v>
      </c>
      <c r="D226" t="s">
        <v>18</v>
      </c>
      <c r="E226" s="1">
        <v>77308</v>
      </c>
      <c r="F226">
        <f>VLOOKUP($D226,各路線データ!$L$3:$N$174,3,FALSE)</f>
        <v>5</v>
      </c>
    </row>
    <row r="227" spans="1:6" ht="18" customHeight="1" x14ac:dyDescent="0.55000000000000004">
      <c r="A227">
        <v>8</v>
      </c>
      <c r="B227" s="6" t="s">
        <v>51</v>
      </c>
      <c r="C227" s="14" t="s">
        <v>214</v>
      </c>
      <c r="D227" t="s">
        <v>19</v>
      </c>
      <c r="E227" s="1">
        <v>17913</v>
      </c>
      <c r="F227">
        <f>VLOOKUP($D227,各路線データ!$L$3:$N$174,3,FALSE)</f>
        <v>1</v>
      </c>
    </row>
    <row r="228" spans="1:6" ht="18" customHeight="1" x14ac:dyDescent="0.55000000000000004">
      <c r="A228">
        <v>9</v>
      </c>
      <c r="B228" s="6" t="s">
        <v>51</v>
      </c>
      <c r="C228" s="14" t="s">
        <v>214</v>
      </c>
      <c r="D228" t="s">
        <v>20</v>
      </c>
      <c r="E228" s="1">
        <v>114064</v>
      </c>
      <c r="F228">
        <f>VLOOKUP($D228,各路線データ!$L$3:$N$174,3,FALSE)</f>
        <v>6</v>
      </c>
    </row>
    <row r="229" spans="1:6" ht="18" customHeight="1" x14ac:dyDescent="0.55000000000000004">
      <c r="A229">
        <v>10</v>
      </c>
      <c r="B229" s="6" t="s">
        <v>51</v>
      </c>
      <c r="C229" s="14" t="s">
        <v>214</v>
      </c>
      <c r="D229" t="s">
        <v>21</v>
      </c>
      <c r="E229" s="1">
        <v>48245</v>
      </c>
      <c r="F229">
        <f>VLOOKUP($D229,各路線データ!$L$3:$N$174,3,FALSE)</f>
        <v>3</v>
      </c>
    </row>
    <row r="230" spans="1:6" ht="18" customHeight="1" x14ac:dyDescent="0.55000000000000004">
      <c r="A230">
        <v>11</v>
      </c>
      <c r="B230" s="6" t="s">
        <v>51</v>
      </c>
      <c r="C230" s="14" t="s">
        <v>201</v>
      </c>
      <c r="D230" t="s">
        <v>22</v>
      </c>
      <c r="E230" s="1">
        <v>156102</v>
      </c>
      <c r="F230">
        <f>VLOOKUP($D230,各路線データ!$L$3:$N$174,3,FALSE)</f>
        <v>6</v>
      </c>
    </row>
    <row r="231" spans="1:6" ht="18" customHeight="1" x14ac:dyDescent="0.55000000000000004">
      <c r="A231">
        <v>12</v>
      </c>
      <c r="B231" s="6" t="s">
        <v>51</v>
      </c>
      <c r="C231" s="14" t="s">
        <v>202</v>
      </c>
      <c r="D231" t="s">
        <v>23</v>
      </c>
      <c r="E231" s="1">
        <v>71872</v>
      </c>
      <c r="F231">
        <f>VLOOKUP($D231,各路線データ!$L$3:$N$174,3,FALSE)</f>
        <v>4</v>
      </c>
    </row>
    <row r="232" spans="1:6" ht="18" customHeight="1" x14ac:dyDescent="0.55000000000000004">
      <c r="A232">
        <v>13</v>
      </c>
      <c r="B232" s="6" t="s">
        <v>51</v>
      </c>
      <c r="C232" s="14" t="s">
        <v>201</v>
      </c>
      <c r="D232" t="s">
        <v>24</v>
      </c>
      <c r="E232" s="1">
        <v>271108</v>
      </c>
      <c r="F232">
        <f>VLOOKUP($D232,各路線データ!$L$3:$N$174,3,FALSE)</f>
        <v>6</v>
      </c>
    </row>
    <row r="233" spans="1:6" ht="18" customHeight="1" x14ac:dyDescent="0.55000000000000004">
      <c r="A233">
        <v>14</v>
      </c>
      <c r="B233" s="6" t="s">
        <v>51</v>
      </c>
      <c r="C233" s="14" t="s">
        <v>201</v>
      </c>
      <c r="D233" t="s">
        <v>25</v>
      </c>
      <c r="E233" s="1">
        <v>103759</v>
      </c>
      <c r="F233">
        <f>VLOOKUP($D233,各路線データ!$L$3:$N$174,3,FALSE)</f>
        <v>5</v>
      </c>
    </row>
    <row r="234" spans="1:6" ht="18" customHeight="1" x14ac:dyDescent="0.55000000000000004">
      <c r="A234">
        <v>15</v>
      </c>
      <c r="B234" s="6" t="s">
        <v>51</v>
      </c>
      <c r="C234" s="14" t="s">
        <v>205</v>
      </c>
      <c r="D234" t="s">
        <v>26</v>
      </c>
      <c r="E234" s="1">
        <v>175368</v>
      </c>
      <c r="F234">
        <f>VLOOKUP($D234,各路線データ!$L$3:$N$174,3,FALSE)</f>
        <v>6</v>
      </c>
    </row>
    <row r="235" spans="1:6" ht="18" customHeight="1" x14ac:dyDescent="0.55000000000000004">
      <c r="A235">
        <v>16</v>
      </c>
      <c r="B235" s="6" t="s">
        <v>51</v>
      </c>
      <c r="C235" s="14" t="s">
        <v>205</v>
      </c>
      <c r="D235" t="s">
        <v>27</v>
      </c>
      <c r="E235" s="1">
        <v>102663</v>
      </c>
      <c r="F235">
        <f>VLOOKUP($D235,各路線データ!$L$3:$N$174,3,FALSE)</f>
        <v>5</v>
      </c>
    </row>
    <row r="236" spans="1:6" ht="18" customHeight="1" x14ac:dyDescent="0.55000000000000004">
      <c r="A236">
        <v>17</v>
      </c>
      <c r="B236" s="6" t="s">
        <v>51</v>
      </c>
      <c r="C236" s="14" t="s">
        <v>205</v>
      </c>
      <c r="D236" t="s">
        <v>28</v>
      </c>
      <c r="E236" s="1">
        <v>102704</v>
      </c>
      <c r="F236">
        <f>VLOOKUP($D236,各路線データ!$L$3:$N$174,3,FALSE)</f>
        <v>5</v>
      </c>
    </row>
    <row r="237" spans="1:6" ht="18" customHeight="1" x14ac:dyDescent="0.55000000000000004">
      <c r="A237">
        <v>18</v>
      </c>
      <c r="B237" s="6" t="s">
        <v>51</v>
      </c>
      <c r="C237" s="14" t="s">
        <v>205</v>
      </c>
      <c r="D237" t="s">
        <v>29</v>
      </c>
      <c r="E237" s="1">
        <v>6785</v>
      </c>
      <c r="F237">
        <f>VLOOKUP($D237,各路線データ!$L$3:$N$174,3,FALSE)</f>
        <v>1</v>
      </c>
    </row>
    <row r="238" spans="1:6" ht="18" customHeight="1" x14ac:dyDescent="0.55000000000000004">
      <c r="A238">
        <v>19</v>
      </c>
      <c r="B238" s="6" t="s">
        <v>51</v>
      </c>
      <c r="C238" s="14" t="s">
        <v>206</v>
      </c>
      <c r="D238" t="s">
        <v>30</v>
      </c>
      <c r="E238" s="1">
        <v>220930</v>
      </c>
      <c r="F238">
        <f>VLOOKUP($D238,各路線データ!$L$3:$N$174,3,FALSE)</f>
        <v>6</v>
      </c>
    </row>
    <row r="239" spans="1:6" ht="18" customHeight="1" x14ac:dyDescent="0.55000000000000004">
      <c r="A239">
        <v>20</v>
      </c>
      <c r="B239" s="6" t="s">
        <v>51</v>
      </c>
      <c r="C239" s="14" t="s">
        <v>216</v>
      </c>
      <c r="D239" t="s">
        <v>55</v>
      </c>
      <c r="E239" s="1">
        <v>70429</v>
      </c>
      <c r="F239">
        <f>VLOOKUP($D239,各路線データ!$L$3:$N$174,3,FALSE)</f>
        <v>4</v>
      </c>
    </row>
    <row r="240" spans="1:6" ht="18" customHeight="1" x14ac:dyDescent="0.55000000000000004">
      <c r="A240">
        <v>21</v>
      </c>
      <c r="B240" s="6" t="s">
        <v>51</v>
      </c>
      <c r="C240" s="14" t="s">
        <v>217</v>
      </c>
      <c r="D240" t="s">
        <v>56</v>
      </c>
      <c r="E240" s="1">
        <v>69857</v>
      </c>
      <c r="F240">
        <f>VLOOKUP($D240,各路線データ!$L$3:$N$174,3,FALSE)</f>
        <v>4</v>
      </c>
    </row>
    <row r="241" spans="1:6" ht="18" customHeight="1" x14ac:dyDescent="0.55000000000000004">
      <c r="A241">
        <v>22</v>
      </c>
      <c r="B241" s="6" t="s">
        <v>51</v>
      </c>
      <c r="C241" s="14" t="s">
        <v>217</v>
      </c>
      <c r="D241" t="s">
        <v>57</v>
      </c>
      <c r="E241" s="1">
        <v>103465</v>
      </c>
      <c r="F241">
        <f>VLOOKUP($D241,各路線データ!$L$3:$N$174,3,FALSE)</f>
        <v>5</v>
      </c>
    </row>
    <row r="242" spans="1:6" ht="29" x14ac:dyDescent="0.55000000000000004">
      <c r="B242" s="2"/>
      <c r="C242" s="14"/>
    </row>
    <row r="243" spans="1:6" ht="29" x14ac:dyDescent="0.55000000000000004">
      <c r="B243" s="2"/>
      <c r="C243" s="14"/>
    </row>
    <row r="244" spans="1:6" ht="29" x14ac:dyDescent="0.55000000000000004">
      <c r="B244" s="2"/>
      <c r="C244" s="14"/>
    </row>
    <row r="245" spans="1:6" ht="29" x14ac:dyDescent="0.55000000000000004">
      <c r="B245" s="2"/>
      <c r="C245" s="14"/>
    </row>
    <row r="246" spans="1:6" ht="29" x14ac:dyDescent="0.55000000000000004">
      <c r="B246" s="2"/>
      <c r="C246" s="14"/>
    </row>
    <row r="247" spans="1:6" ht="29" x14ac:dyDescent="0.55000000000000004">
      <c r="B247" s="2"/>
      <c r="C247" s="14"/>
    </row>
    <row r="248" spans="1:6" ht="29" x14ac:dyDescent="0.55000000000000004">
      <c r="B248" s="2"/>
      <c r="C248" s="14"/>
    </row>
    <row r="249" spans="1:6" ht="29" x14ac:dyDescent="0.55000000000000004">
      <c r="B249" s="2"/>
      <c r="C249" s="14"/>
    </row>
    <row r="250" spans="1:6" ht="29" x14ac:dyDescent="0.55000000000000004">
      <c r="B250" s="2"/>
      <c r="C250" s="14"/>
    </row>
    <row r="251" spans="1:6" ht="29" x14ac:dyDescent="0.55000000000000004">
      <c r="B251" s="2"/>
      <c r="C251" s="14"/>
    </row>
  </sheetData>
  <autoFilter ref="A1:F241" xr:uid="{A315CBC9-7AAA-405D-AC43-2EE153AB8355}">
    <sortState xmlns:xlrd2="http://schemas.microsoft.com/office/spreadsheetml/2017/richdata2" ref="A111:F149">
      <sortCondition ref="A1:A241"/>
    </sortState>
  </autoFilter>
  <phoneticPr fontId="11"/>
  <conditionalFormatting sqref="E2:E241">
    <cfRule type="expression" dxfId="7" priority="6">
      <formula>$E2&gt;$J$3</formula>
    </cfRule>
  </conditionalFormatting>
  <conditionalFormatting sqref="I2:I173">
    <cfRule type="expression" dxfId="6" priority="7">
      <formula>$J$4&lt;$L2</formula>
    </cfRule>
  </conditionalFormatting>
  <conditionalFormatting sqref="F2:F241">
    <cfRule type="cellIs" dxfId="5" priority="1" operator="greaterThan">
      <formula>5</formula>
    </cfRule>
    <cfRule type="cellIs" dxfId="4" priority="2" operator="greater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4FC3-9CAB-4E91-9960-8A84299E493A}">
  <dimension ref="B1:N174"/>
  <sheetViews>
    <sheetView tabSelected="1" zoomScale="60" zoomScaleNormal="60" workbookViewId="0">
      <selection activeCell="J9" sqref="J9"/>
    </sheetView>
  </sheetViews>
  <sheetFormatPr defaultRowHeight="18" x14ac:dyDescent="0.55000000000000004"/>
  <cols>
    <col min="2" max="2" width="32" bestFit="1" customWidth="1"/>
    <col min="3" max="3" width="8.6640625" bestFit="1" customWidth="1"/>
    <col min="4" max="4" width="20.33203125" bestFit="1" customWidth="1"/>
    <col min="5" max="5" width="18.25" customWidth="1"/>
    <col min="6" max="7" width="20.33203125" bestFit="1" customWidth="1"/>
    <col min="8" max="8" width="12.75" customWidth="1"/>
    <col min="9" max="9" width="10.75" customWidth="1"/>
    <col min="10" max="10" width="14.83203125" bestFit="1" customWidth="1"/>
    <col min="11" max="11" width="14.83203125" customWidth="1"/>
    <col min="12" max="12" width="16.9140625" bestFit="1" customWidth="1"/>
    <col min="13" max="13" width="8.58203125" bestFit="1" customWidth="1"/>
    <col min="14" max="14" width="10.75" bestFit="1" customWidth="1"/>
  </cols>
  <sheetData>
    <row r="1" spans="2:14" ht="18.5" thickBot="1" x14ac:dyDescent="0.6"/>
    <row r="2" spans="2:14" ht="18.5" thickBot="1" x14ac:dyDescent="0.6">
      <c r="B2" s="49"/>
      <c r="C2" s="50" t="s">
        <v>190</v>
      </c>
      <c r="D2" s="51" t="s">
        <v>188</v>
      </c>
      <c r="E2" s="51" t="s">
        <v>229</v>
      </c>
      <c r="F2" s="51" t="s">
        <v>230</v>
      </c>
      <c r="G2" s="52" t="s">
        <v>231</v>
      </c>
      <c r="H2" s="18"/>
      <c r="L2" t="s">
        <v>222</v>
      </c>
      <c r="M2" t="s">
        <v>184</v>
      </c>
      <c r="N2" t="s">
        <v>187</v>
      </c>
    </row>
    <row r="3" spans="2:14" ht="29" x14ac:dyDescent="0.55000000000000004">
      <c r="B3" s="36" t="s">
        <v>46</v>
      </c>
      <c r="C3" s="37">
        <v>23</v>
      </c>
      <c r="D3" s="38">
        <v>4</v>
      </c>
      <c r="E3" s="39">
        <f>AVERAGE(路線別各駅!F211:F219)</f>
        <v>4.333333333333333</v>
      </c>
      <c r="F3" s="38">
        <f>COUNTIF(路線別各駅!F211:F219,6)</f>
        <v>4</v>
      </c>
      <c r="G3" s="40">
        <f>COUNTIF(路線別各駅!F211:F219,1)</f>
        <v>1</v>
      </c>
      <c r="I3" s="53" t="s">
        <v>221</v>
      </c>
      <c r="J3" s="54" t="s">
        <v>223</v>
      </c>
      <c r="L3" t="s">
        <v>8</v>
      </c>
      <c r="M3" s="1">
        <v>477073</v>
      </c>
      <c r="N3">
        <v>6</v>
      </c>
    </row>
    <row r="4" spans="2:14" ht="29.5" thickBot="1" x14ac:dyDescent="0.6">
      <c r="B4" s="26" t="s">
        <v>0</v>
      </c>
      <c r="C4" s="23">
        <v>11</v>
      </c>
      <c r="D4" s="16">
        <v>5</v>
      </c>
      <c r="E4" s="17">
        <f>AVERAGE(路線別各駅!F181:F210)</f>
        <v>4.2333333333333334</v>
      </c>
      <c r="F4" s="16">
        <f>COUNTIF(路線別各駅!F181:F210,6)</f>
        <v>10</v>
      </c>
      <c r="G4" s="19">
        <f>COUNTIF(路線別各駅!F181:F210,1)</f>
        <v>3</v>
      </c>
      <c r="I4" s="46">
        <f>AVERAGE(M3:M174)</f>
        <v>58982.162790697672</v>
      </c>
      <c r="J4" s="45">
        <f>AVERAGE(N3:N174)</f>
        <v>3</v>
      </c>
      <c r="K4" s="12"/>
      <c r="L4" t="s">
        <v>12</v>
      </c>
      <c r="M4" s="1">
        <v>376350</v>
      </c>
      <c r="N4">
        <v>6</v>
      </c>
    </row>
    <row r="5" spans="2:14" ht="29.5" thickBot="1" x14ac:dyDescent="0.6">
      <c r="B5" s="27" t="s">
        <v>51</v>
      </c>
      <c r="C5" s="23">
        <v>9</v>
      </c>
      <c r="D5" s="16">
        <v>3</v>
      </c>
      <c r="E5" s="17">
        <f>AVERAGE(路線別各駅!F220:F241)</f>
        <v>4</v>
      </c>
      <c r="F5" s="16">
        <f>COUNTIF(路線別各駅!F220:F241,6)</f>
        <v>5</v>
      </c>
      <c r="G5" s="19">
        <f>COUNTIF(路線別各駅!F220:F241,1)</f>
        <v>4</v>
      </c>
      <c r="L5" t="s">
        <v>24</v>
      </c>
      <c r="M5" s="1">
        <v>271108</v>
      </c>
      <c r="N5">
        <v>6</v>
      </c>
    </row>
    <row r="6" spans="2:14" ht="29.5" thickBot="1" x14ac:dyDescent="0.6">
      <c r="B6" s="28" t="s">
        <v>88</v>
      </c>
      <c r="C6" s="23">
        <v>22</v>
      </c>
      <c r="D6" s="16">
        <v>12</v>
      </c>
      <c r="E6" s="17">
        <f>AVERAGE(路線別各駅!F58:F76)</f>
        <v>3.9473684210526314</v>
      </c>
      <c r="F6" s="16">
        <f>COUNTIF(路線別各駅!F58:F76,6)</f>
        <v>6</v>
      </c>
      <c r="G6" s="19">
        <f>COUNTIF(路線別各駅!F58:F76,1)</f>
        <v>4</v>
      </c>
      <c r="I6" s="58" t="s">
        <v>224</v>
      </c>
      <c r="J6" s="59"/>
      <c r="L6" t="s">
        <v>74</v>
      </c>
      <c r="M6" s="1">
        <v>232003</v>
      </c>
      <c r="N6">
        <v>6</v>
      </c>
    </row>
    <row r="7" spans="2:14" ht="29" x14ac:dyDescent="0.55000000000000004">
      <c r="B7" s="29" t="s">
        <v>128</v>
      </c>
      <c r="C7" s="23">
        <v>25</v>
      </c>
      <c r="D7" s="16">
        <v>14</v>
      </c>
      <c r="E7" s="17">
        <f>AVERAGE(路線別各駅!F36:F57)</f>
        <v>3.9090909090909092</v>
      </c>
      <c r="F7" s="16">
        <f>COUNTIF(路線別各駅!F36:F57,6)</f>
        <v>6</v>
      </c>
      <c r="G7" s="19">
        <f>COUNTIF(路線別各駅!F36:F57,1)</f>
        <v>1</v>
      </c>
      <c r="I7" s="25">
        <v>6</v>
      </c>
      <c r="J7" s="47" t="s">
        <v>232</v>
      </c>
      <c r="L7" t="s">
        <v>5</v>
      </c>
      <c r="M7" s="1">
        <v>222150</v>
      </c>
      <c r="N7">
        <v>6</v>
      </c>
    </row>
    <row r="8" spans="2:14" ht="29" x14ac:dyDescent="0.55000000000000004">
      <c r="B8" s="30" t="s">
        <v>68</v>
      </c>
      <c r="C8" s="23">
        <v>19</v>
      </c>
      <c r="D8" s="16">
        <v>12</v>
      </c>
      <c r="E8" s="17">
        <f>AVERAGE(路線別各駅!F77:F101)</f>
        <v>3.72</v>
      </c>
      <c r="F8" s="16">
        <f>COUNTIF(路線別各駅!F77:F101,6)</f>
        <v>6</v>
      </c>
      <c r="G8" s="19">
        <f>COUNTIF(路線別各駅!F77:F101,1)</f>
        <v>2</v>
      </c>
      <c r="I8" s="43">
        <v>5</v>
      </c>
      <c r="J8" s="48" t="s">
        <v>233</v>
      </c>
      <c r="L8" t="s">
        <v>30</v>
      </c>
      <c r="M8" s="1">
        <v>220930</v>
      </c>
      <c r="N8">
        <v>6</v>
      </c>
    </row>
    <row r="9" spans="2:14" ht="29" x14ac:dyDescent="0.55000000000000004">
      <c r="B9" s="31" t="s">
        <v>102</v>
      </c>
      <c r="C9" s="23">
        <v>22</v>
      </c>
      <c r="D9" s="16">
        <v>15</v>
      </c>
      <c r="E9" s="17">
        <f>AVERAGE(路線別各駅!F25:F35)</f>
        <v>3.2727272727272729</v>
      </c>
      <c r="F9" s="16">
        <f>COUNTIF(路線別各駅!F25:F35,6)</f>
        <v>3</v>
      </c>
      <c r="G9" s="19">
        <f>COUNTIF(路線別各駅!F25:F35,1)</f>
        <v>3</v>
      </c>
      <c r="I9" s="43">
        <v>4</v>
      </c>
      <c r="J9" s="41" t="s">
        <v>225</v>
      </c>
      <c r="L9" t="s">
        <v>26</v>
      </c>
      <c r="M9" s="1">
        <v>175368</v>
      </c>
      <c r="N9">
        <v>6</v>
      </c>
    </row>
    <row r="10" spans="2:14" ht="29" x14ac:dyDescent="0.55000000000000004">
      <c r="B10" s="32" t="s">
        <v>58</v>
      </c>
      <c r="C10" s="23">
        <v>9</v>
      </c>
      <c r="D10" s="16">
        <v>6</v>
      </c>
      <c r="E10" s="17">
        <f>AVERAGE(路線別各駅!F168:F180)</f>
        <v>3.3846153846153846</v>
      </c>
      <c r="F10" s="16">
        <f>COUNTIF(路線別各駅!F168:F180,6)</f>
        <v>2</v>
      </c>
      <c r="G10" s="19">
        <f>COUNTIF(路線別各駅!F168:F180,1)</f>
        <v>2</v>
      </c>
      <c r="I10" s="43">
        <v>3</v>
      </c>
      <c r="J10" s="41" t="s">
        <v>227</v>
      </c>
      <c r="L10" t="s">
        <v>129</v>
      </c>
      <c r="M10" s="1">
        <v>161271</v>
      </c>
      <c r="N10">
        <v>6</v>
      </c>
    </row>
    <row r="11" spans="2:14" ht="29" x14ac:dyDescent="0.55000000000000004">
      <c r="B11" s="33" t="s">
        <v>189</v>
      </c>
      <c r="C11" s="23">
        <v>13</v>
      </c>
      <c r="D11" s="16">
        <v>6</v>
      </c>
      <c r="E11" s="17">
        <f>AVERAGE(路線別各駅!F150:F167)</f>
        <v>3.1666666666666665</v>
      </c>
      <c r="F11" s="16">
        <f>COUNTIF(路線別各駅!F150:F167,6)</f>
        <v>2</v>
      </c>
      <c r="G11" s="19">
        <f>COUNTIF(路線別各駅!F150:F167,1)</f>
        <v>3</v>
      </c>
      <c r="I11" s="43">
        <v>2</v>
      </c>
      <c r="J11" s="41" t="s">
        <v>228</v>
      </c>
      <c r="L11" t="s">
        <v>22</v>
      </c>
      <c r="M11" s="1">
        <v>156102</v>
      </c>
      <c r="N11">
        <v>6</v>
      </c>
    </row>
    <row r="12" spans="2:14" ht="29.5" thickBot="1" x14ac:dyDescent="0.6">
      <c r="B12" s="30" t="s">
        <v>146</v>
      </c>
      <c r="C12" s="23">
        <v>39</v>
      </c>
      <c r="D12" s="16">
        <v>8</v>
      </c>
      <c r="E12" s="17">
        <f>AVERAGE(路線別各駅!F102:F110)</f>
        <v>2.7777777777777777</v>
      </c>
      <c r="F12" s="16">
        <f>COUNTIF(路線別各駅!F102:F110,6)</f>
        <v>2</v>
      </c>
      <c r="G12" s="19">
        <f>COUNTIF(路線別各駅!F102:F110,1)</f>
        <v>4</v>
      </c>
      <c r="I12" s="44">
        <v>1</v>
      </c>
      <c r="J12" s="42" t="s">
        <v>226</v>
      </c>
      <c r="L12" t="s">
        <v>145</v>
      </c>
      <c r="M12" s="1">
        <v>149844</v>
      </c>
      <c r="N12">
        <v>6</v>
      </c>
    </row>
    <row r="13" spans="2:14" ht="29" x14ac:dyDescent="0.55000000000000004">
      <c r="B13" s="34" t="s">
        <v>111</v>
      </c>
      <c r="C13" s="23">
        <v>30</v>
      </c>
      <c r="D13" s="16">
        <v>19</v>
      </c>
      <c r="E13" s="17">
        <f>AVERAGE(路線別各駅!F2:F24)</f>
        <v>2.9130434782608696</v>
      </c>
      <c r="F13" s="16">
        <f>COUNTIF(路線別各駅!F2:F24,6)</f>
        <v>3</v>
      </c>
      <c r="G13" s="19">
        <f>COUNTIF(路線別各駅!F2:F24,1)</f>
        <v>2</v>
      </c>
      <c r="L13" t="s">
        <v>75</v>
      </c>
      <c r="M13" s="1">
        <v>149432</v>
      </c>
      <c r="N13">
        <v>6</v>
      </c>
    </row>
    <row r="14" spans="2:14" ht="29.5" thickBot="1" x14ac:dyDescent="0.6">
      <c r="B14" s="35" t="s">
        <v>154</v>
      </c>
      <c r="C14" s="24">
        <v>18</v>
      </c>
      <c r="D14" s="20">
        <v>7</v>
      </c>
      <c r="E14" s="21">
        <f>AVERAGE(路線別各駅!F111:F149)</f>
        <v>2.5384615384615383</v>
      </c>
      <c r="F14" s="20">
        <f>COUNTIF(路線別各駅!F111:F149,6)</f>
        <v>1</v>
      </c>
      <c r="G14" s="22">
        <f>COUNTIF(路線別各駅!F111:F149,1)</f>
        <v>10</v>
      </c>
      <c r="L14" t="s">
        <v>125</v>
      </c>
      <c r="M14" s="1">
        <v>140612</v>
      </c>
      <c r="N14">
        <v>6</v>
      </c>
    </row>
    <row r="15" spans="2:14" x14ac:dyDescent="0.55000000000000004">
      <c r="B15" s="1"/>
      <c r="L15" t="s">
        <v>10</v>
      </c>
      <c r="M15" s="1">
        <v>139544</v>
      </c>
      <c r="N15">
        <v>6</v>
      </c>
    </row>
    <row r="16" spans="2:14" x14ac:dyDescent="0.55000000000000004">
      <c r="B16" s="1"/>
      <c r="L16" t="s">
        <v>103</v>
      </c>
      <c r="M16" s="1">
        <v>138670</v>
      </c>
      <c r="N16">
        <v>6</v>
      </c>
    </row>
    <row r="17" spans="2:14" x14ac:dyDescent="0.55000000000000004">
      <c r="B17" s="1"/>
      <c r="L17" t="s">
        <v>95</v>
      </c>
      <c r="M17" s="1">
        <v>128624</v>
      </c>
      <c r="N17">
        <v>6</v>
      </c>
    </row>
    <row r="18" spans="2:14" x14ac:dyDescent="0.55000000000000004">
      <c r="B18" s="1"/>
      <c r="L18" t="s">
        <v>20</v>
      </c>
      <c r="M18" s="1">
        <v>114064</v>
      </c>
      <c r="N18">
        <v>6</v>
      </c>
    </row>
    <row r="19" spans="2:14" x14ac:dyDescent="0.55000000000000004">
      <c r="B19" s="1"/>
      <c r="L19" t="s">
        <v>76</v>
      </c>
      <c r="M19" s="1">
        <v>113846</v>
      </c>
      <c r="N19">
        <v>6</v>
      </c>
    </row>
    <row r="20" spans="2:14" x14ac:dyDescent="0.55000000000000004">
      <c r="B20" s="1"/>
      <c r="L20" t="s">
        <v>101</v>
      </c>
      <c r="M20" s="1">
        <v>113687</v>
      </c>
      <c r="N20">
        <v>6</v>
      </c>
    </row>
    <row r="21" spans="2:14" x14ac:dyDescent="0.55000000000000004">
      <c r="B21" s="1"/>
      <c r="L21" t="s">
        <v>1</v>
      </c>
      <c r="M21" s="1">
        <v>108842</v>
      </c>
      <c r="N21">
        <v>6</v>
      </c>
    </row>
    <row r="22" spans="2:14" x14ac:dyDescent="0.55000000000000004">
      <c r="B22" s="1"/>
      <c r="L22" t="s">
        <v>25</v>
      </c>
      <c r="M22" s="1">
        <v>103759</v>
      </c>
      <c r="N22">
        <v>5</v>
      </c>
    </row>
    <row r="23" spans="2:14" x14ac:dyDescent="0.55000000000000004">
      <c r="B23" s="1"/>
      <c r="L23" t="s">
        <v>57</v>
      </c>
      <c r="M23" s="1">
        <v>103465</v>
      </c>
      <c r="N23">
        <v>5</v>
      </c>
    </row>
    <row r="24" spans="2:14" x14ac:dyDescent="0.55000000000000004">
      <c r="B24" s="1"/>
      <c r="L24" t="s">
        <v>41</v>
      </c>
      <c r="M24" s="1">
        <v>103284</v>
      </c>
      <c r="N24">
        <v>5</v>
      </c>
    </row>
    <row r="25" spans="2:14" x14ac:dyDescent="0.55000000000000004">
      <c r="B25" s="1"/>
      <c r="L25" t="s">
        <v>28</v>
      </c>
      <c r="M25" s="1">
        <v>102704</v>
      </c>
      <c r="N25">
        <v>5</v>
      </c>
    </row>
    <row r="26" spans="2:14" x14ac:dyDescent="0.55000000000000004">
      <c r="B26" s="1"/>
      <c r="L26" t="s">
        <v>27</v>
      </c>
      <c r="M26" s="1">
        <v>102663</v>
      </c>
      <c r="N26">
        <v>5</v>
      </c>
    </row>
    <row r="27" spans="2:14" x14ac:dyDescent="0.55000000000000004">
      <c r="B27" s="1"/>
      <c r="L27" t="s">
        <v>81</v>
      </c>
      <c r="M27" s="1">
        <v>100585</v>
      </c>
      <c r="N27">
        <v>5</v>
      </c>
    </row>
    <row r="28" spans="2:14" x14ac:dyDescent="0.55000000000000004">
      <c r="B28" s="1"/>
      <c r="L28" t="s">
        <v>4</v>
      </c>
      <c r="M28" s="1">
        <v>94002</v>
      </c>
      <c r="N28">
        <v>5</v>
      </c>
    </row>
    <row r="29" spans="2:14" x14ac:dyDescent="0.55000000000000004">
      <c r="B29" s="1"/>
      <c r="L29" t="s">
        <v>77</v>
      </c>
      <c r="M29" s="1">
        <v>93128</v>
      </c>
      <c r="N29">
        <v>5</v>
      </c>
    </row>
    <row r="30" spans="2:14" x14ac:dyDescent="0.55000000000000004">
      <c r="B30" s="1"/>
      <c r="L30" t="s">
        <v>98</v>
      </c>
      <c r="M30" s="1">
        <v>93128</v>
      </c>
      <c r="N30">
        <v>5</v>
      </c>
    </row>
    <row r="31" spans="2:14" x14ac:dyDescent="0.55000000000000004">
      <c r="B31" s="1"/>
      <c r="L31" t="s">
        <v>2</v>
      </c>
      <c r="M31" s="1">
        <v>92254</v>
      </c>
      <c r="N31">
        <v>5</v>
      </c>
    </row>
    <row r="32" spans="2:14" x14ac:dyDescent="0.55000000000000004">
      <c r="B32" s="1"/>
      <c r="L32" t="s">
        <v>136</v>
      </c>
      <c r="M32" s="1">
        <v>87899</v>
      </c>
      <c r="N32">
        <v>5</v>
      </c>
    </row>
    <row r="33" spans="2:14" x14ac:dyDescent="0.55000000000000004">
      <c r="B33" s="1"/>
      <c r="L33" t="s">
        <v>94</v>
      </c>
      <c r="M33" s="1">
        <v>87151</v>
      </c>
      <c r="N33">
        <v>5</v>
      </c>
    </row>
    <row r="34" spans="2:14" x14ac:dyDescent="0.55000000000000004">
      <c r="B34" s="1"/>
      <c r="L34" t="s">
        <v>170</v>
      </c>
      <c r="M34" s="1">
        <v>83536</v>
      </c>
      <c r="N34">
        <v>5</v>
      </c>
    </row>
    <row r="35" spans="2:14" x14ac:dyDescent="0.55000000000000004">
      <c r="B35" s="1"/>
      <c r="L35" t="s">
        <v>171</v>
      </c>
      <c r="M35" s="1">
        <v>83536</v>
      </c>
      <c r="N35">
        <v>5</v>
      </c>
    </row>
    <row r="36" spans="2:14" x14ac:dyDescent="0.55000000000000004">
      <c r="B36" s="1"/>
      <c r="L36" t="s">
        <v>18</v>
      </c>
      <c r="M36" s="1">
        <v>77308</v>
      </c>
      <c r="N36">
        <v>5</v>
      </c>
    </row>
    <row r="37" spans="2:14" x14ac:dyDescent="0.55000000000000004">
      <c r="B37" s="1"/>
      <c r="L37" t="s">
        <v>137</v>
      </c>
      <c r="M37" s="1">
        <v>76291</v>
      </c>
      <c r="N37">
        <v>5</v>
      </c>
    </row>
    <row r="38" spans="2:14" x14ac:dyDescent="0.55000000000000004">
      <c r="B38" s="1"/>
      <c r="L38" t="s">
        <v>167</v>
      </c>
      <c r="M38" s="1">
        <v>75022</v>
      </c>
      <c r="N38">
        <v>5</v>
      </c>
    </row>
    <row r="39" spans="2:14" x14ac:dyDescent="0.55000000000000004">
      <c r="B39" s="1"/>
      <c r="L39" t="s">
        <v>61</v>
      </c>
      <c r="M39" s="1">
        <v>74343</v>
      </c>
      <c r="N39">
        <v>5</v>
      </c>
    </row>
    <row r="40" spans="2:14" x14ac:dyDescent="0.55000000000000004">
      <c r="B40" s="1"/>
      <c r="L40" t="s">
        <v>49</v>
      </c>
      <c r="M40" s="1">
        <v>73842</v>
      </c>
      <c r="N40">
        <v>5</v>
      </c>
    </row>
    <row r="41" spans="2:14" x14ac:dyDescent="0.55000000000000004">
      <c r="B41" s="1"/>
      <c r="L41" t="s">
        <v>3</v>
      </c>
      <c r="M41" s="1">
        <v>72657</v>
      </c>
      <c r="N41">
        <v>5</v>
      </c>
    </row>
    <row r="42" spans="2:14" x14ac:dyDescent="0.55000000000000004">
      <c r="B42" s="1"/>
      <c r="L42" t="s">
        <v>97</v>
      </c>
      <c r="M42" s="1">
        <v>72618</v>
      </c>
      <c r="N42">
        <v>4</v>
      </c>
    </row>
    <row r="43" spans="2:14" x14ac:dyDescent="0.55000000000000004">
      <c r="B43" s="1"/>
      <c r="L43" t="s">
        <v>17</v>
      </c>
      <c r="M43" s="1">
        <v>72214</v>
      </c>
      <c r="N43">
        <v>4</v>
      </c>
    </row>
    <row r="44" spans="2:14" x14ac:dyDescent="0.55000000000000004">
      <c r="B44" s="1"/>
      <c r="L44" t="s">
        <v>23</v>
      </c>
      <c r="M44" s="1">
        <v>71872</v>
      </c>
      <c r="N44">
        <v>4</v>
      </c>
    </row>
    <row r="45" spans="2:14" x14ac:dyDescent="0.55000000000000004">
      <c r="B45" s="1"/>
      <c r="L45" t="s">
        <v>143</v>
      </c>
      <c r="M45" s="1">
        <v>71366</v>
      </c>
      <c r="N45">
        <v>4</v>
      </c>
    </row>
    <row r="46" spans="2:14" x14ac:dyDescent="0.55000000000000004">
      <c r="B46" s="1"/>
      <c r="L46" t="s">
        <v>55</v>
      </c>
      <c r="M46" s="1">
        <v>70429</v>
      </c>
      <c r="N46">
        <v>4</v>
      </c>
    </row>
    <row r="47" spans="2:14" x14ac:dyDescent="0.55000000000000004">
      <c r="B47" s="1"/>
      <c r="L47" t="s">
        <v>56</v>
      </c>
      <c r="M47" s="1">
        <v>69857</v>
      </c>
      <c r="N47">
        <v>4</v>
      </c>
    </row>
    <row r="48" spans="2:14" x14ac:dyDescent="0.55000000000000004">
      <c r="B48" s="1"/>
      <c r="L48" t="s">
        <v>99</v>
      </c>
      <c r="M48" s="1">
        <v>68400</v>
      </c>
      <c r="N48">
        <v>4</v>
      </c>
    </row>
    <row r="49" spans="2:14" x14ac:dyDescent="0.55000000000000004">
      <c r="B49" s="1"/>
      <c r="L49" t="s">
        <v>140</v>
      </c>
      <c r="M49" s="1">
        <v>67325</v>
      </c>
      <c r="N49">
        <v>4</v>
      </c>
    </row>
    <row r="50" spans="2:14" x14ac:dyDescent="0.55000000000000004">
      <c r="B50" s="1"/>
      <c r="L50" t="s">
        <v>44</v>
      </c>
      <c r="M50" s="1">
        <v>67231</v>
      </c>
      <c r="N50">
        <v>4</v>
      </c>
    </row>
    <row r="51" spans="2:14" x14ac:dyDescent="0.55000000000000004">
      <c r="B51" s="1"/>
      <c r="L51" t="s">
        <v>78</v>
      </c>
      <c r="M51" s="1">
        <v>66983</v>
      </c>
      <c r="N51">
        <v>4</v>
      </c>
    </row>
    <row r="52" spans="2:14" x14ac:dyDescent="0.55000000000000004">
      <c r="B52" s="1"/>
      <c r="L52" t="s">
        <v>32</v>
      </c>
      <c r="M52" s="1">
        <v>66530</v>
      </c>
      <c r="N52">
        <v>4</v>
      </c>
    </row>
    <row r="53" spans="2:14" x14ac:dyDescent="0.55000000000000004">
      <c r="B53" s="1"/>
      <c r="L53" t="s">
        <v>36</v>
      </c>
      <c r="M53" s="1">
        <v>65040</v>
      </c>
      <c r="N53">
        <v>4</v>
      </c>
    </row>
    <row r="54" spans="2:14" x14ac:dyDescent="0.55000000000000004">
      <c r="B54" s="1"/>
      <c r="L54" t="s">
        <v>151</v>
      </c>
      <c r="M54" s="1">
        <v>64988</v>
      </c>
      <c r="N54">
        <v>4</v>
      </c>
    </row>
    <row r="55" spans="2:14" x14ac:dyDescent="0.55000000000000004">
      <c r="B55" s="1"/>
      <c r="L55" t="s">
        <v>110</v>
      </c>
      <c r="M55" s="1">
        <v>64768</v>
      </c>
      <c r="N55">
        <v>4</v>
      </c>
    </row>
    <row r="56" spans="2:14" x14ac:dyDescent="0.55000000000000004">
      <c r="B56" s="1"/>
      <c r="L56" t="s">
        <v>71</v>
      </c>
      <c r="M56" s="1">
        <v>64291</v>
      </c>
      <c r="N56">
        <v>4</v>
      </c>
    </row>
    <row r="57" spans="2:14" x14ac:dyDescent="0.55000000000000004">
      <c r="B57" s="1"/>
      <c r="L57" t="s">
        <v>166</v>
      </c>
      <c r="M57" s="1">
        <v>62868</v>
      </c>
      <c r="N57">
        <v>4</v>
      </c>
    </row>
    <row r="58" spans="2:14" x14ac:dyDescent="0.55000000000000004">
      <c r="B58" s="1"/>
      <c r="L58" t="s">
        <v>178</v>
      </c>
      <c r="M58" s="1">
        <v>62632</v>
      </c>
      <c r="N58">
        <v>4</v>
      </c>
    </row>
    <row r="59" spans="2:14" x14ac:dyDescent="0.55000000000000004">
      <c r="B59" s="1"/>
      <c r="L59" t="s">
        <v>82</v>
      </c>
      <c r="M59" s="1">
        <v>61921</v>
      </c>
      <c r="N59">
        <v>4</v>
      </c>
    </row>
    <row r="60" spans="2:14" x14ac:dyDescent="0.55000000000000004">
      <c r="B60" s="1"/>
      <c r="L60" t="s">
        <v>142</v>
      </c>
      <c r="M60" s="1">
        <v>61568</v>
      </c>
      <c r="N60">
        <v>4</v>
      </c>
    </row>
    <row r="61" spans="2:14" x14ac:dyDescent="0.55000000000000004">
      <c r="B61" s="1"/>
      <c r="L61" t="s">
        <v>66</v>
      </c>
      <c r="M61" s="1">
        <v>59321</v>
      </c>
      <c r="N61">
        <v>4</v>
      </c>
    </row>
    <row r="62" spans="2:14" x14ac:dyDescent="0.55000000000000004">
      <c r="B62" s="1"/>
      <c r="L62" t="s">
        <v>139</v>
      </c>
      <c r="M62" s="1">
        <v>58010</v>
      </c>
      <c r="N62">
        <v>3</v>
      </c>
    </row>
    <row r="63" spans="2:14" x14ac:dyDescent="0.55000000000000004">
      <c r="B63" s="1"/>
      <c r="L63" t="s">
        <v>89</v>
      </c>
      <c r="M63" s="1">
        <v>57513</v>
      </c>
      <c r="N63">
        <v>3</v>
      </c>
    </row>
    <row r="64" spans="2:14" x14ac:dyDescent="0.55000000000000004">
      <c r="B64" s="1"/>
      <c r="L64" t="s">
        <v>149</v>
      </c>
      <c r="M64" s="1">
        <v>57308</v>
      </c>
      <c r="N64">
        <v>3</v>
      </c>
    </row>
    <row r="65" spans="2:14" x14ac:dyDescent="0.55000000000000004">
      <c r="B65" s="1"/>
      <c r="L65" t="s">
        <v>135</v>
      </c>
      <c r="M65" s="1">
        <v>55819</v>
      </c>
      <c r="N65">
        <v>3</v>
      </c>
    </row>
    <row r="66" spans="2:14" x14ac:dyDescent="0.55000000000000004">
      <c r="B66" s="1"/>
      <c r="L66" t="s">
        <v>83</v>
      </c>
      <c r="M66" s="1">
        <v>55735</v>
      </c>
      <c r="N66">
        <v>3</v>
      </c>
    </row>
    <row r="67" spans="2:14" x14ac:dyDescent="0.55000000000000004">
      <c r="B67" s="1"/>
      <c r="L67" t="s">
        <v>34</v>
      </c>
      <c r="M67" s="1">
        <v>55488</v>
      </c>
      <c r="N67">
        <v>3</v>
      </c>
    </row>
    <row r="68" spans="2:14" x14ac:dyDescent="0.55000000000000004">
      <c r="B68" s="1"/>
      <c r="L68" t="s">
        <v>120</v>
      </c>
      <c r="M68" s="1">
        <v>54159</v>
      </c>
      <c r="N68">
        <v>3</v>
      </c>
    </row>
    <row r="69" spans="2:14" x14ac:dyDescent="0.55000000000000004">
      <c r="B69" s="1"/>
      <c r="L69" t="s">
        <v>14</v>
      </c>
      <c r="M69" s="1">
        <v>52955</v>
      </c>
      <c r="N69">
        <v>3</v>
      </c>
    </row>
    <row r="70" spans="2:14" x14ac:dyDescent="0.55000000000000004">
      <c r="B70" s="1"/>
      <c r="L70" t="s">
        <v>164</v>
      </c>
      <c r="M70" s="1">
        <v>51340</v>
      </c>
      <c r="N70">
        <v>3</v>
      </c>
    </row>
    <row r="71" spans="2:14" x14ac:dyDescent="0.55000000000000004">
      <c r="B71" s="1"/>
      <c r="L71" t="s">
        <v>67</v>
      </c>
      <c r="M71" s="1">
        <v>50403</v>
      </c>
      <c r="N71">
        <v>3</v>
      </c>
    </row>
    <row r="72" spans="2:14" x14ac:dyDescent="0.55000000000000004">
      <c r="B72" s="1"/>
      <c r="L72" t="s">
        <v>124</v>
      </c>
      <c r="M72" s="1">
        <v>50081</v>
      </c>
      <c r="N72">
        <v>3</v>
      </c>
    </row>
    <row r="73" spans="2:14" x14ac:dyDescent="0.55000000000000004">
      <c r="B73" s="1"/>
      <c r="L73" t="s">
        <v>127</v>
      </c>
      <c r="M73" s="1">
        <v>48664</v>
      </c>
      <c r="N73">
        <v>3</v>
      </c>
    </row>
    <row r="74" spans="2:14" x14ac:dyDescent="0.55000000000000004">
      <c r="B74" s="1"/>
      <c r="L74" t="s">
        <v>70</v>
      </c>
      <c r="M74" s="1">
        <v>48571</v>
      </c>
      <c r="N74">
        <v>3</v>
      </c>
    </row>
    <row r="75" spans="2:14" x14ac:dyDescent="0.55000000000000004">
      <c r="B75" s="1"/>
      <c r="L75" t="s">
        <v>21</v>
      </c>
      <c r="M75" s="1">
        <v>48245</v>
      </c>
      <c r="N75">
        <v>3</v>
      </c>
    </row>
    <row r="76" spans="2:14" x14ac:dyDescent="0.55000000000000004">
      <c r="B76" s="1"/>
      <c r="L76" t="s">
        <v>181</v>
      </c>
      <c r="M76" s="1">
        <v>47840</v>
      </c>
      <c r="N76">
        <v>3</v>
      </c>
    </row>
    <row r="77" spans="2:14" x14ac:dyDescent="0.55000000000000004">
      <c r="B77" s="1"/>
      <c r="L77" t="s">
        <v>53</v>
      </c>
      <c r="M77" s="1">
        <v>47322</v>
      </c>
      <c r="N77">
        <v>3</v>
      </c>
    </row>
    <row r="78" spans="2:14" x14ac:dyDescent="0.55000000000000004">
      <c r="B78" s="1"/>
      <c r="L78" t="s">
        <v>100</v>
      </c>
      <c r="M78" s="1">
        <v>46743</v>
      </c>
      <c r="N78">
        <v>3</v>
      </c>
    </row>
    <row r="79" spans="2:14" x14ac:dyDescent="0.55000000000000004">
      <c r="B79" s="1"/>
      <c r="L79" t="s">
        <v>138</v>
      </c>
      <c r="M79" s="1">
        <v>45473</v>
      </c>
      <c r="N79">
        <v>3</v>
      </c>
    </row>
    <row r="80" spans="2:14" x14ac:dyDescent="0.55000000000000004">
      <c r="B80" s="1"/>
      <c r="L80" t="s">
        <v>160</v>
      </c>
      <c r="M80" s="1">
        <v>43862</v>
      </c>
      <c r="N80">
        <v>3</v>
      </c>
    </row>
    <row r="81" spans="2:14" x14ac:dyDescent="0.55000000000000004">
      <c r="B81" s="1"/>
      <c r="L81" t="s">
        <v>7</v>
      </c>
      <c r="M81" s="1">
        <v>43640</v>
      </c>
      <c r="N81">
        <v>3</v>
      </c>
    </row>
    <row r="82" spans="2:14" x14ac:dyDescent="0.55000000000000004">
      <c r="B82" s="1"/>
      <c r="L82" t="s">
        <v>119</v>
      </c>
      <c r="M82" s="1">
        <v>43592</v>
      </c>
      <c r="N82">
        <v>3</v>
      </c>
    </row>
    <row r="83" spans="2:14" x14ac:dyDescent="0.55000000000000004">
      <c r="B83" s="1"/>
      <c r="L83" t="s">
        <v>64</v>
      </c>
      <c r="M83" s="1">
        <v>43343</v>
      </c>
      <c r="N83">
        <v>3</v>
      </c>
    </row>
    <row r="84" spans="2:14" x14ac:dyDescent="0.55000000000000004">
      <c r="B84" s="1"/>
      <c r="L84" t="s">
        <v>13</v>
      </c>
      <c r="M84" s="1">
        <v>43165</v>
      </c>
      <c r="N84">
        <v>3</v>
      </c>
    </row>
    <row r="85" spans="2:14" x14ac:dyDescent="0.55000000000000004">
      <c r="B85" s="1"/>
      <c r="L85" t="s">
        <v>156</v>
      </c>
      <c r="M85" s="1">
        <v>42558</v>
      </c>
      <c r="N85">
        <v>3</v>
      </c>
    </row>
    <row r="86" spans="2:14" x14ac:dyDescent="0.55000000000000004">
      <c r="B86" s="1"/>
      <c r="L86" t="s">
        <v>73</v>
      </c>
      <c r="M86" s="1">
        <v>42373</v>
      </c>
      <c r="N86">
        <v>3</v>
      </c>
    </row>
    <row r="87" spans="2:14" x14ac:dyDescent="0.55000000000000004">
      <c r="B87" s="1"/>
      <c r="L87" t="s">
        <v>162</v>
      </c>
      <c r="M87" s="1">
        <v>42036</v>
      </c>
      <c r="N87">
        <v>3</v>
      </c>
    </row>
    <row r="88" spans="2:14" x14ac:dyDescent="0.55000000000000004">
      <c r="B88" s="1"/>
      <c r="L88" t="s">
        <v>144</v>
      </c>
      <c r="M88" s="1">
        <v>41452</v>
      </c>
      <c r="N88">
        <v>3</v>
      </c>
    </row>
    <row r="89" spans="2:14" x14ac:dyDescent="0.55000000000000004">
      <c r="B89" s="1"/>
      <c r="L89" t="s">
        <v>161</v>
      </c>
      <c r="M89" s="1">
        <v>41330</v>
      </c>
      <c r="N89">
        <v>3</v>
      </c>
    </row>
    <row r="90" spans="2:14" x14ac:dyDescent="0.55000000000000004">
      <c r="B90" s="1"/>
      <c r="L90" t="s">
        <v>6</v>
      </c>
      <c r="M90" s="1">
        <v>41080</v>
      </c>
      <c r="N90">
        <v>3</v>
      </c>
    </row>
    <row r="91" spans="2:14" x14ac:dyDescent="0.55000000000000004">
      <c r="B91" s="1"/>
      <c r="L91" t="s">
        <v>33</v>
      </c>
      <c r="M91" s="1">
        <v>40879</v>
      </c>
      <c r="N91">
        <v>3</v>
      </c>
    </row>
    <row r="92" spans="2:14" x14ac:dyDescent="0.55000000000000004">
      <c r="B92" s="1"/>
      <c r="L92" t="s">
        <v>118</v>
      </c>
      <c r="M92" s="1">
        <v>40180</v>
      </c>
      <c r="N92">
        <v>3</v>
      </c>
    </row>
    <row r="93" spans="2:14" x14ac:dyDescent="0.55000000000000004">
      <c r="B93" s="1"/>
      <c r="L93" t="s">
        <v>96</v>
      </c>
      <c r="M93" s="1">
        <v>39982</v>
      </c>
      <c r="N93">
        <v>3</v>
      </c>
    </row>
    <row r="94" spans="2:14" x14ac:dyDescent="0.55000000000000004">
      <c r="B94" s="1"/>
      <c r="L94" t="s">
        <v>35</v>
      </c>
      <c r="M94" s="1">
        <v>39625</v>
      </c>
      <c r="N94">
        <v>3</v>
      </c>
    </row>
    <row r="95" spans="2:14" x14ac:dyDescent="0.55000000000000004">
      <c r="B95" s="1"/>
      <c r="L95" t="s">
        <v>112</v>
      </c>
      <c r="M95" s="1">
        <v>39414</v>
      </c>
      <c r="N95">
        <v>3</v>
      </c>
    </row>
    <row r="96" spans="2:14" x14ac:dyDescent="0.55000000000000004">
      <c r="B96" s="1"/>
      <c r="L96" t="s">
        <v>42</v>
      </c>
      <c r="M96" s="1">
        <v>38249</v>
      </c>
      <c r="N96">
        <v>3</v>
      </c>
    </row>
    <row r="97" spans="2:14" x14ac:dyDescent="0.55000000000000004">
      <c r="B97" s="1"/>
      <c r="L97" t="s">
        <v>59</v>
      </c>
      <c r="M97" s="1">
        <v>38059</v>
      </c>
      <c r="N97">
        <v>2</v>
      </c>
    </row>
    <row r="98" spans="2:14" x14ac:dyDescent="0.55000000000000004">
      <c r="B98" s="1"/>
      <c r="L98" t="s">
        <v>80</v>
      </c>
      <c r="M98" s="1">
        <v>36541</v>
      </c>
      <c r="N98">
        <v>2</v>
      </c>
    </row>
    <row r="99" spans="2:14" x14ac:dyDescent="0.55000000000000004">
      <c r="B99" s="1"/>
      <c r="L99" t="s">
        <v>72</v>
      </c>
      <c r="M99" s="1">
        <v>35776</v>
      </c>
      <c r="N99">
        <v>2</v>
      </c>
    </row>
    <row r="100" spans="2:14" x14ac:dyDescent="0.55000000000000004">
      <c r="B100" s="1"/>
      <c r="L100" t="s">
        <v>150</v>
      </c>
      <c r="M100" s="1">
        <v>35277</v>
      </c>
      <c r="N100">
        <v>2</v>
      </c>
    </row>
    <row r="101" spans="2:14" x14ac:dyDescent="0.55000000000000004">
      <c r="B101" s="1"/>
      <c r="L101" t="s">
        <v>15</v>
      </c>
      <c r="M101" s="1">
        <v>35245</v>
      </c>
      <c r="N101">
        <v>2</v>
      </c>
    </row>
    <row r="102" spans="2:14" x14ac:dyDescent="0.55000000000000004">
      <c r="B102" s="1"/>
      <c r="L102" t="s">
        <v>16</v>
      </c>
      <c r="M102" s="1">
        <v>34278</v>
      </c>
      <c r="N102">
        <v>2</v>
      </c>
    </row>
    <row r="103" spans="2:14" x14ac:dyDescent="0.55000000000000004">
      <c r="B103" s="1"/>
      <c r="L103" t="s">
        <v>43</v>
      </c>
      <c r="M103" s="1">
        <v>34264</v>
      </c>
      <c r="N103">
        <v>2</v>
      </c>
    </row>
    <row r="104" spans="2:14" x14ac:dyDescent="0.55000000000000004">
      <c r="B104" s="1"/>
      <c r="L104" t="s">
        <v>45</v>
      </c>
      <c r="M104" s="1">
        <v>33517</v>
      </c>
      <c r="N104">
        <v>2</v>
      </c>
    </row>
    <row r="105" spans="2:14" x14ac:dyDescent="0.55000000000000004">
      <c r="B105" s="1"/>
      <c r="L105" t="s">
        <v>114</v>
      </c>
      <c r="M105" s="1">
        <v>33283</v>
      </c>
      <c r="N105">
        <v>2</v>
      </c>
    </row>
    <row r="106" spans="2:14" x14ac:dyDescent="0.55000000000000004">
      <c r="B106" s="1"/>
      <c r="L106" t="s">
        <v>155</v>
      </c>
      <c r="M106" s="1">
        <v>33138</v>
      </c>
      <c r="N106">
        <v>2</v>
      </c>
    </row>
    <row r="107" spans="2:14" x14ac:dyDescent="0.55000000000000004">
      <c r="B107" s="1"/>
      <c r="L107" t="s">
        <v>131</v>
      </c>
      <c r="M107" s="1">
        <v>32927</v>
      </c>
      <c r="N107">
        <v>2</v>
      </c>
    </row>
    <row r="108" spans="2:14" x14ac:dyDescent="0.55000000000000004">
      <c r="B108" s="1"/>
      <c r="L108" t="s">
        <v>79</v>
      </c>
      <c r="M108" s="1">
        <v>31609</v>
      </c>
      <c r="N108">
        <v>2</v>
      </c>
    </row>
    <row r="109" spans="2:14" x14ac:dyDescent="0.55000000000000004">
      <c r="B109" s="1"/>
      <c r="L109" t="s">
        <v>117</v>
      </c>
      <c r="M109" s="1">
        <v>31445</v>
      </c>
      <c r="N109">
        <v>2</v>
      </c>
    </row>
    <row r="110" spans="2:14" x14ac:dyDescent="0.55000000000000004">
      <c r="B110" s="1"/>
      <c r="L110" t="s">
        <v>113</v>
      </c>
      <c r="M110" s="1">
        <v>31398</v>
      </c>
      <c r="N110">
        <v>2</v>
      </c>
    </row>
    <row r="111" spans="2:14" x14ac:dyDescent="0.55000000000000004">
      <c r="B111" s="1"/>
      <c r="L111" t="s">
        <v>133</v>
      </c>
      <c r="M111" s="1">
        <v>31309</v>
      </c>
      <c r="N111">
        <v>2</v>
      </c>
    </row>
    <row r="112" spans="2:14" x14ac:dyDescent="0.55000000000000004">
      <c r="B112" s="1"/>
      <c r="L112" t="s">
        <v>9</v>
      </c>
      <c r="M112" s="1">
        <v>31259</v>
      </c>
      <c r="N112">
        <v>2</v>
      </c>
    </row>
    <row r="113" spans="2:14" x14ac:dyDescent="0.55000000000000004">
      <c r="B113" s="1"/>
      <c r="L113" t="s">
        <v>105</v>
      </c>
      <c r="M113" s="1">
        <v>31084</v>
      </c>
      <c r="N113">
        <v>2</v>
      </c>
    </row>
    <row r="114" spans="2:14" x14ac:dyDescent="0.55000000000000004">
      <c r="B114" s="1"/>
      <c r="L114" t="s">
        <v>122</v>
      </c>
      <c r="M114" s="1">
        <v>30848</v>
      </c>
      <c r="N114">
        <v>2</v>
      </c>
    </row>
    <row r="115" spans="2:14" x14ac:dyDescent="0.55000000000000004">
      <c r="B115" s="1"/>
      <c r="L115" t="s">
        <v>40</v>
      </c>
      <c r="M115" s="1">
        <v>30764</v>
      </c>
      <c r="N115">
        <v>2</v>
      </c>
    </row>
    <row r="116" spans="2:14" x14ac:dyDescent="0.55000000000000004">
      <c r="B116" s="1"/>
      <c r="L116" t="s">
        <v>104</v>
      </c>
      <c r="M116" s="1">
        <v>30535</v>
      </c>
      <c r="N116">
        <v>2</v>
      </c>
    </row>
    <row r="117" spans="2:14" x14ac:dyDescent="0.55000000000000004">
      <c r="B117" s="1"/>
      <c r="L117" t="s">
        <v>115</v>
      </c>
      <c r="M117" s="1">
        <v>30416</v>
      </c>
      <c r="N117">
        <v>2</v>
      </c>
    </row>
    <row r="118" spans="2:14" x14ac:dyDescent="0.55000000000000004">
      <c r="B118" s="1"/>
      <c r="L118" t="s">
        <v>134</v>
      </c>
      <c r="M118" s="1">
        <v>30348</v>
      </c>
      <c r="N118">
        <v>2</v>
      </c>
    </row>
    <row r="119" spans="2:14" x14ac:dyDescent="0.55000000000000004">
      <c r="B119" s="1"/>
      <c r="L119" t="s">
        <v>116</v>
      </c>
      <c r="M119" s="1">
        <v>30117</v>
      </c>
      <c r="N119">
        <v>2</v>
      </c>
    </row>
    <row r="120" spans="2:14" x14ac:dyDescent="0.55000000000000004">
      <c r="B120" s="1"/>
      <c r="L120" t="s">
        <v>165</v>
      </c>
      <c r="M120" s="1">
        <v>30024</v>
      </c>
      <c r="N120">
        <v>2</v>
      </c>
    </row>
    <row r="121" spans="2:14" x14ac:dyDescent="0.55000000000000004">
      <c r="B121" s="1"/>
      <c r="L121" t="s">
        <v>123</v>
      </c>
      <c r="M121" s="1">
        <v>29547</v>
      </c>
      <c r="N121">
        <v>2</v>
      </c>
    </row>
    <row r="122" spans="2:14" x14ac:dyDescent="0.55000000000000004">
      <c r="B122" s="1"/>
      <c r="L122" t="s">
        <v>108</v>
      </c>
      <c r="M122" s="1">
        <v>29092</v>
      </c>
      <c r="N122">
        <v>2</v>
      </c>
    </row>
    <row r="123" spans="2:14" x14ac:dyDescent="0.55000000000000004">
      <c r="B123" s="1"/>
      <c r="L123" t="s">
        <v>86</v>
      </c>
      <c r="M123" s="1">
        <v>27727</v>
      </c>
      <c r="N123">
        <v>2</v>
      </c>
    </row>
    <row r="124" spans="2:14" x14ac:dyDescent="0.55000000000000004">
      <c r="B124" s="1"/>
      <c r="L124" t="s">
        <v>84</v>
      </c>
      <c r="M124" s="1">
        <v>27442</v>
      </c>
      <c r="N124">
        <v>2</v>
      </c>
    </row>
    <row r="125" spans="2:14" x14ac:dyDescent="0.55000000000000004">
      <c r="B125" s="1"/>
      <c r="L125" t="s">
        <v>60</v>
      </c>
      <c r="M125" s="1">
        <v>26938</v>
      </c>
      <c r="N125">
        <v>2</v>
      </c>
    </row>
    <row r="126" spans="2:14" x14ac:dyDescent="0.55000000000000004">
      <c r="B126" s="1"/>
      <c r="L126" t="s">
        <v>132</v>
      </c>
      <c r="M126" s="1">
        <v>26652</v>
      </c>
      <c r="N126">
        <v>2</v>
      </c>
    </row>
    <row r="127" spans="2:14" x14ac:dyDescent="0.55000000000000004">
      <c r="B127" s="1"/>
      <c r="L127" t="s">
        <v>65</v>
      </c>
      <c r="M127" s="1">
        <v>26000</v>
      </c>
      <c r="N127">
        <v>2</v>
      </c>
    </row>
    <row r="128" spans="2:14" x14ac:dyDescent="0.55000000000000004">
      <c r="B128" s="1"/>
      <c r="L128" t="s">
        <v>47</v>
      </c>
      <c r="M128" s="1">
        <v>25224</v>
      </c>
      <c r="N128">
        <v>2</v>
      </c>
    </row>
    <row r="129" spans="2:14" x14ac:dyDescent="0.55000000000000004">
      <c r="B129" s="1"/>
      <c r="L129" t="s">
        <v>85</v>
      </c>
      <c r="M129" s="1">
        <v>25111</v>
      </c>
      <c r="N129">
        <v>2</v>
      </c>
    </row>
    <row r="130" spans="2:14" x14ac:dyDescent="0.55000000000000004">
      <c r="B130" s="1"/>
      <c r="L130" t="s">
        <v>157</v>
      </c>
      <c r="M130" s="1">
        <v>24728</v>
      </c>
      <c r="N130">
        <v>2</v>
      </c>
    </row>
    <row r="131" spans="2:14" x14ac:dyDescent="0.55000000000000004">
      <c r="B131" s="1"/>
      <c r="L131" t="s">
        <v>172</v>
      </c>
      <c r="M131" s="1">
        <v>24344</v>
      </c>
      <c r="N131">
        <v>2</v>
      </c>
    </row>
    <row r="132" spans="2:14" x14ac:dyDescent="0.55000000000000004">
      <c r="B132" s="1"/>
      <c r="L132" t="s">
        <v>169</v>
      </c>
      <c r="M132" s="1">
        <v>24308</v>
      </c>
      <c r="N132">
        <v>2</v>
      </c>
    </row>
    <row r="133" spans="2:14" x14ac:dyDescent="0.55000000000000004">
      <c r="B133" s="1"/>
      <c r="L133" t="s">
        <v>174</v>
      </c>
      <c r="M133" s="1">
        <v>23860</v>
      </c>
      <c r="N133">
        <v>2</v>
      </c>
    </row>
    <row r="134" spans="2:14" x14ac:dyDescent="0.55000000000000004">
      <c r="B134" s="1"/>
      <c r="L134" t="s">
        <v>48</v>
      </c>
      <c r="M134" s="1">
        <v>23855</v>
      </c>
      <c r="N134">
        <v>2</v>
      </c>
    </row>
    <row r="135" spans="2:14" x14ac:dyDescent="0.55000000000000004">
      <c r="B135" s="1"/>
      <c r="L135" t="s">
        <v>130</v>
      </c>
      <c r="M135" s="1">
        <v>23621</v>
      </c>
      <c r="N135">
        <v>2</v>
      </c>
    </row>
    <row r="136" spans="2:14" x14ac:dyDescent="0.55000000000000004">
      <c r="B136" s="1"/>
      <c r="L136" t="s">
        <v>163</v>
      </c>
      <c r="M136" s="1">
        <v>23586</v>
      </c>
      <c r="N136">
        <v>1</v>
      </c>
    </row>
    <row r="137" spans="2:14" x14ac:dyDescent="0.55000000000000004">
      <c r="B137" s="1"/>
      <c r="L137" t="s">
        <v>148</v>
      </c>
      <c r="M137" s="1">
        <v>23296</v>
      </c>
      <c r="N137">
        <v>1</v>
      </c>
    </row>
    <row r="138" spans="2:14" x14ac:dyDescent="0.55000000000000004">
      <c r="B138" s="1"/>
      <c r="L138" t="s">
        <v>177</v>
      </c>
      <c r="M138" s="1">
        <v>23228</v>
      </c>
      <c r="N138">
        <v>1</v>
      </c>
    </row>
    <row r="139" spans="2:14" x14ac:dyDescent="0.55000000000000004">
      <c r="B139" s="1"/>
      <c r="L139" t="s">
        <v>141</v>
      </c>
      <c r="M139" s="1">
        <v>22864</v>
      </c>
      <c r="N139">
        <v>1</v>
      </c>
    </row>
    <row r="140" spans="2:14" x14ac:dyDescent="0.55000000000000004">
      <c r="B140" s="1"/>
      <c r="L140" t="s">
        <v>126</v>
      </c>
      <c r="M140" s="1">
        <v>22641</v>
      </c>
      <c r="N140">
        <v>1</v>
      </c>
    </row>
    <row r="141" spans="2:14" x14ac:dyDescent="0.55000000000000004">
      <c r="B141" s="1"/>
      <c r="L141" t="s">
        <v>107</v>
      </c>
      <c r="M141" s="1">
        <v>22589</v>
      </c>
      <c r="N141">
        <v>1</v>
      </c>
    </row>
    <row r="142" spans="2:14" x14ac:dyDescent="0.55000000000000004">
      <c r="B142" s="1"/>
      <c r="L142" t="s">
        <v>176</v>
      </c>
      <c r="M142" s="1">
        <v>22140</v>
      </c>
      <c r="N142">
        <v>1</v>
      </c>
    </row>
    <row r="143" spans="2:14" x14ac:dyDescent="0.55000000000000004">
      <c r="B143" s="1"/>
      <c r="L143" t="s">
        <v>11</v>
      </c>
      <c r="M143" s="1">
        <v>21536</v>
      </c>
      <c r="N143">
        <v>1</v>
      </c>
    </row>
    <row r="144" spans="2:14" x14ac:dyDescent="0.55000000000000004">
      <c r="B144" s="1"/>
      <c r="L144" t="s">
        <v>87</v>
      </c>
      <c r="M144" s="1">
        <v>21265</v>
      </c>
      <c r="N144">
        <v>1</v>
      </c>
    </row>
    <row r="145" spans="2:14" x14ac:dyDescent="0.55000000000000004">
      <c r="B145" s="1"/>
      <c r="L145" t="s">
        <v>147</v>
      </c>
      <c r="M145" s="1">
        <v>20403</v>
      </c>
      <c r="N145">
        <v>1</v>
      </c>
    </row>
    <row r="146" spans="2:14" x14ac:dyDescent="0.55000000000000004">
      <c r="B146" s="1"/>
      <c r="L146" t="s">
        <v>90</v>
      </c>
      <c r="M146" s="1">
        <v>20281</v>
      </c>
      <c r="N146">
        <v>1</v>
      </c>
    </row>
    <row r="147" spans="2:14" x14ac:dyDescent="0.55000000000000004">
      <c r="B147" s="1"/>
      <c r="L147" t="s">
        <v>69</v>
      </c>
      <c r="M147" s="1">
        <v>19684</v>
      </c>
      <c r="N147">
        <v>1</v>
      </c>
    </row>
    <row r="148" spans="2:14" x14ac:dyDescent="0.55000000000000004">
      <c r="B148" s="1"/>
      <c r="L148" t="s">
        <v>52</v>
      </c>
      <c r="M148" s="1">
        <v>19155</v>
      </c>
      <c r="N148">
        <v>1</v>
      </c>
    </row>
    <row r="149" spans="2:14" x14ac:dyDescent="0.55000000000000004">
      <c r="B149" s="1"/>
      <c r="L149" t="s">
        <v>63</v>
      </c>
      <c r="M149" s="1">
        <v>19126</v>
      </c>
      <c r="N149">
        <v>1</v>
      </c>
    </row>
    <row r="150" spans="2:14" x14ac:dyDescent="0.55000000000000004">
      <c r="B150" s="1"/>
      <c r="L150" t="s">
        <v>39</v>
      </c>
      <c r="M150" s="1">
        <v>19092</v>
      </c>
      <c r="N150">
        <v>1</v>
      </c>
    </row>
    <row r="151" spans="2:14" x14ac:dyDescent="0.55000000000000004">
      <c r="B151" s="1"/>
      <c r="L151" t="s">
        <v>175</v>
      </c>
      <c r="M151" s="1">
        <v>18636</v>
      </c>
      <c r="N151">
        <v>1</v>
      </c>
    </row>
    <row r="152" spans="2:14" x14ac:dyDescent="0.55000000000000004">
      <c r="B152" s="1"/>
      <c r="L152" t="s">
        <v>180</v>
      </c>
      <c r="M152" s="1">
        <v>18436</v>
      </c>
      <c r="N152">
        <v>1</v>
      </c>
    </row>
    <row r="153" spans="2:14" x14ac:dyDescent="0.55000000000000004">
      <c r="B153" s="1"/>
      <c r="L153" t="s">
        <v>19</v>
      </c>
      <c r="M153" s="1">
        <v>17913</v>
      </c>
      <c r="N153">
        <v>1</v>
      </c>
    </row>
    <row r="154" spans="2:14" x14ac:dyDescent="0.55000000000000004">
      <c r="B154" s="1"/>
      <c r="L154" t="s">
        <v>109</v>
      </c>
      <c r="M154" s="1">
        <v>17386</v>
      </c>
      <c r="N154">
        <v>1</v>
      </c>
    </row>
    <row r="155" spans="2:14" x14ac:dyDescent="0.55000000000000004">
      <c r="B155" s="1"/>
      <c r="L155" t="s">
        <v>158</v>
      </c>
      <c r="M155" s="1">
        <v>16490</v>
      </c>
      <c r="N155">
        <v>1</v>
      </c>
    </row>
    <row r="156" spans="2:14" x14ac:dyDescent="0.55000000000000004">
      <c r="B156" s="1"/>
      <c r="L156" t="s">
        <v>93</v>
      </c>
      <c r="M156" s="1">
        <v>16075</v>
      </c>
      <c r="N156">
        <v>1</v>
      </c>
    </row>
    <row r="157" spans="2:14" x14ac:dyDescent="0.55000000000000004">
      <c r="B157" s="1"/>
      <c r="L157" t="s">
        <v>168</v>
      </c>
      <c r="M157" s="1">
        <v>15916</v>
      </c>
      <c r="N157">
        <v>1</v>
      </c>
    </row>
    <row r="158" spans="2:14" x14ac:dyDescent="0.55000000000000004">
      <c r="B158" s="1"/>
      <c r="L158" t="s">
        <v>152</v>
      </c>
      <c r="M158" s="1">
        <v>15606</v>
      </c>
      <c r="N158">
        <v>1</v>
      </c>
    </row>
    <row r="159" spans="2:14" x14ac:dyDescent="0.55000000000000004">
      <c r="B159" s="1"/>
      <c r="L159" t="s">
        <v>62</v>
      </c>
      <c r="M159" s="1">
        <v>15368</v>
      </c>
      <c r="N159">
        <v>1</v>
      </c>
    </row>
    <row r="160" spans="2:14" x14ac:dyDescent="0.55000000000000004">
      <c r="B160" s="1"/>
      <c r="L160" t="s">
        <v>37</v>
      </c>
      <c r="M160" s="1">
        <v>15257</v>
      </c>
      <c r="N160">
        <v>1</v>
      </c>
    </row>
    <row r="161" spans="2:14" x14ac:dyDescent="0.55000000000000004">
      <c r="B161" s="1"/>
      <c r="L161" t="s">
        <v>50</v>
      </c>
      <c r="M161" s="1">
        <v>15017</v>
      </c>
      <c r="N161">
        <v>1</v>
      </c>
    </row>
    <row r="162" spans="2:14" x14ac:dyDescent="0.55000000000000004">
      <c r="B162" s="1"/>
      <c r="L162" t="s">
        <v>92</v>
      </c>
      <c r="M162" s="1">
        <v>14199</v>
      </c>
      <c r="N162">
        <v>1</v>
      </c>
    </row>
    <row r="163" spans="2:14" x14ac:dyDescent="0.55000000000000004">
      <c r="B163" s="1"/>
      <c r="L163" t="s">
        <v>108</v>
      </c>
      <c r="M163" s="1">
        <v>13997</v>
      </c>
      <c r="N163">
        <v>1</v>
      </c>
    </row>
    <row r="164" spans="2:14" x14ac:dyDescent="0.55000000000000004">
      <c r="B164" s="1"/>
      <c r="L164" t="s">
        <v>91</v>
      </c>
      <c r="M164" s="1">
        <v>12771</v>
      </c>
      <c r="N164">
        <v>1</v>
      </c>
    </row>
    <row r="165" spans="2:14" x14ac:dyDescent="0.55000000000000004">
      <c r="B165" s="1"/>
      <c r="L165" t="s">
        <v>106</v>
      </c>
      <c r="M165" s="1">
        <v>12598</v>
      </c>
      <c r="N165">
        <v>1</v>
      </c>
    </row>
    <row r="166" spans="2:14" x14ac:dyDescent="0.55000000000000004">
      <c r="B166" s="1"/>
      <c r="L166" t="s">
        <v>121</v>
      </c>
      <c r="M166" s="1">
        <v>10964</v>
      </c>
      <c r="N166">
        <v>1</v>
      </c>
    </row>
    <row r="167" spans="2:14" x14ac:dyDescent="0.55000000000000004">
      <c r="B167" s="1"/>
      <c r="L167" t="s">
        <v>159</v>
      </c>
      <c r="M167" s="1">
        <v>10772</v>
      </c>
      <c r="N167">
        <v>1</v>
      </c>
    </row>
    <row r="168" spans="2:14" x14ac:dyDescent="0.55000000000000004">
      <c r="B168" s="1"/>
      <c r="L168" t="s">
        <v>38</v>
      </c>
      <c r="M168" s="1">
        <v>10141</v>
      </c>
      <c r="N168">
        <v>1</v>
      </c>
    </row>
    <row r="169" spans="2:14" x14ac:dyDescent="0.55000000000000004">
      <c r="B169" s="1"/>
      <c r="L169" t="s">
        <v>186</v>
      </c>
      <c r="M169" s="1">
        <v>9094</v>
      </c>
      <c r="N169">
        <v>1</v>
      </c>
    </row>
    <row r="170" spans="2:14" x14ac:dyDescent="0.55000000000000004">
      <c r="B170" s="1"/>
      <c r="L170" t="s">
        <v>179</v>
      </c>
      <c r="M170" s="1">
        <v>8842</v>
      </c>
      <c r="N170">
        <v>1</v>
      </c>
    </row>
    <row r="171" spans="2:14" x14ac:dyDescent="0.55000000000000004">
      <c r="B171" s="1"/>
      <c r="L171" t="s">
        <v>72</v>
      </c>
      <c r="M171" s="1">
        <v>7449</v>
      </c>
      <c r="N171">
        <v>1</v>
      </c>
    </row>
    <row r="172" spans="2:14" x14ac:dyDescent="0.55000000000000004">
      <c r="B172" s="1"/>
      <c r="L172" t="s">
        <v>29</v>
      </c>
      <c r="M172" s="1">
        <v>6785</v>
      </c>
      <c r="N172">
        <v>1</v>
      </c>
    </row>
    <row r="173" spans="2:14" x14ac:dyDescent="0.55000000000000004">
      <c r="L173" t="s">
        <v>54</v>
      </c>
      <c r="M173" s="1">
        <v>5888</v>
      </c>
      <c r="N173">
        <v>1</v>
      </c>
    </row>
    <row r="174" spans="2:14" x14ac:dyDescent="0.55000000000000004">
      <c r="L174" t="s">
        <v>173</v>
      </c>
      <c r="M174" s="1">
        <v>5808</v>
      </c>
      <c r="N174">
        <v>1</v>
      </c>
    </row>
  </sheetData>
  <autoFilter ref="B2:G2" xr:uid="{27441F07-C8DA-4629-90AA-DF77C5F1B403}"/>
  <sortState xmlns:xlrd2="http://schemas.microsoft.com/office/spreadsheetml/2017/richdata2" ref="B2:B241">
    <sortCondition descending="1" ref="B2:B241"/>
  </sortState>
  <mergeCells count="1">
    <mergeCell ref="I6:J6"/>
  </mergeCells>
  <phoneticPr fontId="11"/>
  <conditionalFormatting sqref="B15:B171">
    <cfRule type="aboveAverage" dxfId="3" priority="5"/>
  </conditionalFormatting>
  <conditionalFormatting sqref="L3:M174">
    <cfRule type="expression" dxfId="2" priority="10">
      <formula>$I$4&lt;$M3</formula>
    </cfRule>
  </conditionalFormatting>
  <conditionalFormatting sqref="N3:N174">
    <cfRule type="cellIs" dxfId="1" priority="1" operator="greaterThan">
      <formula>5</formula>
    </cfRule>
    <cfRule type="cellIs" dxfId="0" priority="2" operator="greaterThan">
      <formula>4</formula>
    </cfRule>
  </conditionalFormatting>
  <pageMargins left="0.7" right="0.7" top="0.75" bottom="0.75" header="0.3" footer="0.3"/>
  <pageSetup paperSize="9" orientation="portrait" r:id="rId1"/>
  <ignoredErrors>
    <ignoredError sqref="E3:E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路線別各駅</vt:lpstr>
      <vt:lpstr>各路線データ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竹下 和希</dc:creator>
  <cp:lastModifiedBy>竹下 和希</cp:lastModifiedBy>
  <dcterms:created xsi:type="dcterms:W3CDTF">2022-02-21T04:22:00Z</dcterms:created>
  <dcterms:modified xsi:type="dcterms:W3CDTF">2022-02-24T08:51:38Z</dcterms:modified>
</cp:coreProperties>
</file>